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17235" windowHeight="9270" tabRatio="907" firstSheet="5" activeTab="10"/>
  </bookViews>
  <sheets>
    <sheet name="C-1-1" sheetId="1" r:id="rId1"/>
    <sheet name="C-1-2-1" sheetId="2" r:id="rId2"/>
    <sheet name="C-1-2-2" sheetId="3" r:id="rId3"/>
    <sheet name="C-1-3-1" sheetId="5" r:id="rId4"/>
    <sheet name="C-1-3-2" sheetId="6" r:id="rId5"/>
    <sheet name="C-1-4-1" sheetId="17" r:id="rId6"/>
    <sheet name="C-1-4-2" sheetId="7" r:id="rId7"/>
    <sheet name="C-1-5" sheetId="8" r:id="rId8"/>
    <sheet name="C-2-1" sheetId="9" r:id="rId9"/>
    <sheet name="C-2-2-1" sheetId="10" r:id="rId10"/>
    <sheet name="C-2-2-2" sheetId="18" r:id="rId11"/>
    <sheet name="C-2-2-3" sheetId="11" r:id="rId12"/>
    <sheet name="C-3-1" sheetId="19" r:id="rId13"/>
    <sheet name="C-3-2-1" sheetId="12" r:id="rId14"/>
    <sheet name="C-3-2-2" sheetId="13" r:id="rId15"/>
    <sheet name="C-3-2-3" sheetId="14" r:id="rId16"/>
    <sheet name="C-4-1" sheetId="20" r:id="rId17"/>
    <sheet name="C-5-1" sheetId="21" r:id="rId18"/>
    <sheet name="C-5-2-1" sheetId="15" r:id="rId19"/>
    <sheet name="C-5-2-2" sheetId="16" r:id="rId20"/>
    <sheet name="C-6-2-1" sheetId="22" r:id="rId21"/>
    <sheet name="C-6-2-2" sheetId="23" r:id="rId22"/>
  </sheets>
  <definedNames>
    <definedName name="OLE_LINK5" localSheetId="0">'C-1-1'!$A$1</definedName>
  </definedNames>
  <calcPr calcId="145621"/>
</workbook>
</file>

<file path=xl/calcChain.xml><?xml version="1.0" encoding="utf-8"?>
<calcChain xmlns="http://schemas.openxmlformats.org/spreadsheetml/2006/main">
  <c r="I75" i="19" l="1"/>
  <c r="K75" i="19" s="1"/>
  <c r="H75" i="19"/>
  <c r="G75" i="19"/>
  <c r="F75" i="19"/>
  <c r="E75" i="19"/>
  <c r="K73" i="19"/>
  <c r="J73" i="19"/>
  <c r="K69" i="19"/>
  <c r="J69" i="19"/>
  <c r="K65" i="19"/>
  <c r="J65" i="19"/>
  <c r="K61" i="19"/>
  <c r="J61" i="19"/>
  <c r="K57" i="19"/>
  <c r="J57" i="19"/>
  <c r="K53" i="19"/>
  <c r="J53" i="19"/>
  <c r="K49" i="19"/>
  <c r="J49" i="19"/>
  <c r="K45" i="19"/>
  <c r="J45" i="19"/>
  <c r="J41" i="19"/>
  <c r="K39" i="19"/>
  <c r="J39" i="19"/>
  <c r="K35" i="19"/>
  <c r="J35" i="19"/>
  <c r="J31" i="19"/>
  <c r="K29" i="19"/>
  <c r="J29" i="19"/>
  <c r="K25" i="19"/>
  <c r="J25" i="19"/>
  <c r="K21" i="19"/>
  <c r="J21" i="19"/>
  <c r="K17" i="19"/>
  <c r="J17" i="19"/>
  <c r="K13" i="19"/>
  <c r="J13" i="19"/>
  <c r="J75" i="19" l="1"/>
</calcChain>
</file>

<file path=xl/sharedStrings.xml><?xml version="1.0" encoding="utf-8"?>
<sst xmlns="http://schemas.openxmlformats.org/spreadsheetml/2006/main" count="549" uniqueCount="163">
  <si>
    <t>Year</t>
  </si>
  <si>
    <t>Easy</t>
  </si>
  <si>
    <t>Paper</t>
  </si>
  <si>
    <t>Efiling</t>
  </si>
  <si>
    <t>Lang</t>
  </si>
  <si>
    <t>Publications</t>
  </si>
  <si>
    <t>Growth</t>
  </si>
  <si>
    <t>English</t>
  </si>
  <si>
    <t>Japanese</t>
  </si>
  <si>
    <t>Chinese</t>
  </si>
  <si>
    <t>German</t>
  </si>
  <si>
    <t>Korean</t>
  </si>
  <si>
    <t>French</t>
  </si>
  <si>
    <t>Italian</t>
  </si>
  <si>
    <t>Spanish</t>
  </si>
  <si>
    <t>Russian</t>
  </si>
  <si>
    <t>Portuguese</t>
  </si>
  <si>
    <t>Inhouse</t>
  </si>
  <si>
    <t>Outsourced</t>
  </si>
  <si>
    <t>Within_1_week</t>
  </si>
  <si>
    <t>Between_1_and_2_weeks</t>
  </si>
  <si>
    <t>Between_2_and_3_weeks</t>
  </si>
  <si>
    <t>Between_3_and_4_weeks</t>
  </si>
  <si>
    <t>After_4_weeks</t>
  </si>
  <si>
    <t>Within_2_months</t>
  </si>
  <si>
    <t>Between_2_and_3_months</t>
  </si>
  <si>
    <t>Between_3_and_4_months</t>
  </si>
  <si>
    <t>Between_4_and_5_months</t>
  </si>
  <si>
    <t>After_5_months</t>
  </si>
  <si>
    <t>Acceptable</t>
  </si>
  <si>
    <t>Not_acceptable</t>
  </si>
  <si>
    <t>Direct_Cost</t>
  </si>
  <si>
    <t>Indirect_Cost</t>
  </si>
  <si>
    <t>Office</t>
  </si>
  <si>
    <t>Electronic</t>
  </si>
  <si>
    <t>United States of America</t>
  </si>
  <si>
    <t>Finland</t>
  </si>
  <si>
    <t>Japan</t>
  </si>
  <si>
    <t>China</t>
  </si>
  <si>
    <t>Netherlands</t>
  </si>
  <si>
    <t>France</t>
  </si>
  <si>
    <t>Republic of Korea</t>
  </si>
  <si>
    <t>Sweden</t>
  </si>
  <si>
    <t>Israel</t>
  </si>
  <si>
    <t>United Kingdom</t>
  </si>
  <si>
    <t>European Patent Office</t>
  </si>
  <si>
    <t>International Bureau</t>
  </si>
  <si>
    <t>Spain</t>
  </si>
  <si>
    <t>Germany</t>
  </si>
  <si>
    <t>Canada</t>
  </si>
  <si>
    <t>Australia</t>
  </si>
  <si>
    <t>Brazil</t>
  </si>
  <si>
    <t>Russian Federation</t>
  </si>
  <si>
    <t>India</t>
  </si>
  <si>
    <t>Singapore</t>
  </si>
  <si>
    <t>Average_timiliness</t>
  </si>
  <si>
    <t>Between_5_to_8_weeks</t>
  </si>
  <si>
    <t>After_8_weeks</t>
  </si>
  <si>
    <t>Total</t>
  </si>
  <si>
    <t>Between_17_and_18_months</t>
  </si>
  <si>
    <t>Between_19_and_20_months</t>
  </si>
  <si>
    <t>Between_21_and_30_months</t>
  </si>
  <si>
    <t>After_31_months</t>
  </si>
  <si>
    <t>Egypt</t>
  </si>
  <si>
    <t>Nordic Patent Institute</t>
  </si>
  <si>
    <t>Austria</t>
  </si>
  <si>
    <t>Within_29_months</t>
  </si>
  <si>
    <t>Between_29_and_30_months</t>
  </si>
  <si>
    <t>Between_31_and_32_months</t>
  </si>
  <si>
    <t>After_32_months</t>
  </si>
  <si>
    <t xml:space="preserve">Figure C.1.1: PCT applications by medium of filing </t>
  </si>
  <si>
    <t>Note: Data for 2013 are WIPO estimates.</t>
  </si>
  <si>
    <t>Source: WIPO statistics database, March 2014</t>
  </si>
  <si>
    <t>Figure C.1.2.1: PCT applications for top 10 languages of filing, 2013</t>
  </si>
  <si>
    <t>Figure C.1.2.2: Distribution of translation work</t>
  </si>
  <si>
    <t>Translation of abstracts</t>
  </si>
  <si>
    <t>Translation of reports</t>
  </si>
  <si>
    <t>Source: WIPO, March 2014.</t>
  </si>
  <si>
    <t>Figure C.1.3.1: Timeliness in publishing PCT applications</t>
  </si>
  <si>
    <t>Note: Timeliness is calculated as the time elapsed between the time limit of 18 months from the priority date and the actual publication date.</t>
  </si>
  <si>
    <t>Figure C.1.3.2: Timeliness in republishing PCT applications with ISRs</t>
  </si>
  <si>
    <t>Note: Timeliness is calculated as the time elapsed between the date of the receipt of the ISR at the IB and the date of republication by the IB.</t>
  </si>
  <si>
    <t xml:space="preserve">Figure C.1.4.1: Formalities examination quality index </t>
  </si>
  <si>
    <t>Note: The quality index is the simple average of the (i) percentage of forms PCT/IB/301 (Notification of receipt of a PCT application) sent within five weeks after the IB receives a PCT application; (ii) percentage of PCT applications published within six months and three weeks after the international filing date; (iii) percentage of republications with ISRs within two months after the IB receives the ISR; (iv) percentage of corrections to bibliographic data in the published PCT application (from 2007 to 2011); and (v) PCT operation quality control error rate (from 2012 onward).</t>
  </si>
  <si>
    <t xml:space="preserve">Figure C.1.4.2: Translation quality indicator </t>
  </si>
  <si>
    <t>Figure C.1.5: Unit cost of processing a published PCT application</t>
  </si>
  <si>
    <t>Note: The average cost of published PCT application is an estimation calculated by dividing the total processing cost by the number of published PCT applications.</t>
  </si>
  <si>
    <t>Figure C.2.1: Distribution of media of filing for top 20 receiving offices, 2013</t>
  </si>
  <si>
    <t>Note: Data for 2012 are WIPO estimates.</t>
  </si>
  <si>
    <t>Figure C.2.2.1: Average timeliness in transmitting PCT applications to the IB</t>
  </si>
  <si>
    <t>Note: Timeliness is calculated as the time elapsed between the international filing date and the date on which the IB received the PCT application from the receiving office. Applications transmitted under PCT rule 19.4 are excluded.</t>
  </si>
  <si>
    <t xml:space="preserve">Figure C.2.2.2: Timeliness in transmitting PCT applications to the IB by time category and receiving office, 2013 </t>
  </si>
  <si>
    <t>Within_4_weeks</t>
  </si>
  <si>
    <t xml:space="preserve">Figure C.2.2.3: Timeliness in transmitting PCT applications to ISAs by time category and receiving office, 2013 </t>
  </si>
  <si>
    <t>Note: Timeliness is calculated as the time elapsed between the international filing date and the date on which the ISA received the PCT application (also called search copy) from the receiving office. Dates of search fee payments are not used due to the unavailability of data. Applications transmitted under PCT rule 19.4 are excluded.</t>
  </si>
  <si>
    <t>Table C.3.1: Distribution of international search reports by ISA and origin</t>
  </si>
  <si>
    <t xml:space="preserve">Figure C.3.2.1: Average timeliness in transmitting ISRs to the IB measured from date of receipt of search copy </t>
  </si>
  <si>
    <t>Note: Timeliness is calculated as the time between the date when ISA receives a copy of the PCT application and the date when the ISA transmits the ISR to the IB (or, if applicable, the date of receipt of the Article 17(2)(a) declaration). The figure shows timeliness in establishing the ISR where the applicable time limit for establishing the ISR under Rule 42 is three months from receipt of the search copy.</t>
  </si>
  <si>
    <t xml:space="preserve">Figure C.3.2.2: Timeliness in transmitting ISRs to the IB measured from date of receipt of search copy by time category and ISA, 2013 </t>
  </si>
  <si>
    <t>Note: Timeliness is calculated as the time between the date when the ISA receives a copy of the PCT application and the date when the ISA transmits the ISR to the IB (or, if applicable, the date of receipt by the IB of the Article 17(2)(a) declaration). The figure shows timeliness in establishing the ISR where the applicable time limit for establishing the ISR under Rule 42 is three months from receipt of the search copy.</t>
  </si>
  <si>
    <t>Within_3_months</t>
  </si>
  <si>
    <t>Between_6_and_7_months</t>
  </si>
  <si>
    <t>Between_8_and_9_months</t>
  </si>
  <si>
    <t>More_than_9_months</t>
  </si>
  <si>
    <t>Figure C.3.2.3: Timeliness in transmitting ISRs to IB measured from priority date by time category and ISA, 2013</t>
  </si>
  <si>
    <t>Note: Timeliness is calculated as the time elapsed between the priority date and the date on which the ISA transmits the ISR to the IB (or, if applicable, the date of receipt by the IB of the Article 17(2)(a) declaration).</t>
  </si>
  <si>
    <t>Within_16_months</t>
  </si>
  <si>
    <t>Table C.4.1: Distribution of supplementary international search reports by SISA</t>
  </si>
  <si>
    <t>Note: The figures for 2013 may be incomplete.</t>
  </si>
  <si>
    <t>Table C.5.1: Distribution of IPRPs by IPEA</t>
  </si>
  <si>
    <t>Figure C.5.2.1: Average timeliness in transmitting IPRPs to the IB</t>
  </si>
  <si>
    <t>Note: Timeliness is calculated as the time elapsed between the priority date and the date on which the IB received the IPRP from the IPEA.</t>
  </si>
  <si>
    <t>Figure C.5.2.2: Timeliness in transmitting IPRPs to the IB by time category and IPEA, 2013</t>
  </si>
  <si>
    <t>Note: The figure presents the same timeliness information for 2013 as in figures B.5.1 and B.5.2, but breaks it down by IPEA. Timeliness is calculated as the time elapsed between the priority date and the date when the IB received the IPRP from the IPEA.</t>
  </si>
  <si>
    <t>Table C.6.2.1: Distribution of PCT-PPH requests by international authority and office of PCT national phase entry, 2013</t>
  </si>
  <si>
    <t>Source: WIPO, based on data from the JPO, March 2014</t>
  </si>
  <si>
    <t>Table C.6.2.2: Additional statistics on PCT-PPH applications, July to December 2013</t>
  </si>
  <si>
    <t>1</t>
  </si>
  <si>
    <t>2</t>
  </si>
  <si>
    <t>Average</t>
  </si>
  <si>
    <t>Quarter</t>
  </si>
  <si>
    <t>International</t>
  </si>
  <si>
    <t>International filing year</t>
  </si>
  <si>
    <t>Change</t>
  </si>
  <si>
    <t>searching</t>
  </si>
  <si>
    <t xml:space="preserve">plus the </t>
  </si>
  <si>
    <t>share</t>
  </si>
  <si>
    <t>from</t>
  </si>
  <si>
    <t>authorities</t>
  </si>
  <si>
    <t>top three origins</t>
  </si>
  <si>
    <t>(%)</t>
  </si>
  <si>
    <t>2012 (%)</t>
  </si>
  <si>
    <t>South Africa</t>
  </si>
  <si>
    <t>United Arab Emirates</t>
  </si>
  <si>
    <t>Colombia</t>
  </si>
  <si>
    <t>Angola</t>
  </si>
  <si>
    <t>Switzerland</t>
  </si>
  <si>
    <t>n/a</t>
  </si>
  <si>
    <t>Poland</t>
  </si>
  <si>
    <t>Panama</t>
  </si>
  <si>
    <t>Norway</t>
  </si>
  <si>
    <t>Denmark</t>
  </si>
  <si>
    <t>Ukraine</t>
  </si>
  <si>
    <t>Mexico</t>
  </si>
  <si>
    <t>Chile</t>
  </si>
  <si>
    <t>Unknown</t>
  </si>
  <si>
    <t>Year of Supplementary International Search</t>
  </si>
  <si>
    <t>Supplementary International Searching Authority</t>
  </si>
  <si>
    <t>International preliminary</t>
  </si>
  <si>
    <t>examining authority</t>
  </si>
  <si>
    <t>Office of PCT national phase entry</t>
  </si>
  <si>
    <t>International authority</t>
  </si>
  <si>
    <t>Philippines</t>
  </si>
  <si>
    <t>Indonesia</t>
  </si>
  <si>
    <t>-</t>
  </si>
  <si>
    <t>Additional statistics</t>
  </si>
  <si>
    <t>Grant percentage (%)</t>
  </si>
  <si>
    <t xml:space="preserve">  PCT-PPH applications</t>
  </si>
  <si>
    <t xml:space="preserve">  All applications combined</t>
  </si>
  <si>
    <t>First action allowance percentage (%)</t>
  </si>
  <si>
    <t>Average first action pendency (months)</t>
  </si>
  <si>
    <t>Average final decision pendency (months)</t>
  </si>
  <si>
    <t>Average number of office actions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</si>
</sst>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65" formatCode="_ * #,##0_ ;_ * \-#,##0_ ;_ * &quot;-&quot;??_ ;_ @_ "/>
    <numFmt numFmtId="170" formatCode="#,##0.0"/>
    <numFmt numFmtId="171" formatCode="0.0"/>
  </numFmts>
  <fonts count="9" x14ac:knownFonts="1">
    <font>
      <sz val="10"/>
      <color theme="1"/>
      <name val="Arial"/>
      <family val="2"/>
    </font>
    <font>
      <sz val="10"/>
      <color theme="1"/>
      <name val="Arial"/>
      <family val="2"/>
    </font>
    <font>
      <b/>
      <sz val="10"/>
      <color theme="1"/>
      <name val="Arial"/>
      <family val="2"/>
    </font>
    <font>
      <b/>
      <sz val="8"/>
      <color theme="1"/>
      <name val="Verdana"/>
      <family val="2"/>
    </font>
    <font>
      <b/>
      <sz val="8"/>
      <name val="Frutiger 47LightCn"/>
      <family val="2"/>
    </font>
    <font>
      <sz val="8"/>
      <name val="Frutiger 47LightCn"/>
      <family val="2"/>
    </font>
    <font>
      <sz val="10"/>
      <color indexed="8"/>
      <name val="Arial"/>
      <family val="2"/>
    </font>
    <font>
      <b/>
      <sz val="8"/>
      <color indexed="8"/>
      <name val="Frutiger 47LightCn"/>
      <family val="2"/>
    </font>
    <font>
      <sz val="8"/>
      <color indexed="8"/>
      <name val="Frutiger 47LightCn"/>
      <family val="2"/>
    </font>
  </fonts>
  <fills count="7">
    <fill>
      <patternFill patternType="none"/>
    </fill>
    <fill>
      <patternFill patternType="gray125"/>
    </fill>
    <fill>
      <patternFill patternType="solid">
        <fgColor theme="9" tint="0.59999389629810485"/>
        <bgColor indexed="64"/>
      </patternFill>
    </fill>
    <fill>
      <patternFill patternType="solid">
        <fgColor indexed="47"/>
        <bgColor indexed="64"/>
      </patternFill>
    </fill>
    <fill>
      <patternFill patternType="solid">
        <fgColor indexed="47"/>
        <bgColor indexed="0"/>
      </patternFill>
    </fill>
    <fill>
      <patternFill patternType="solid">
        <fgColor theme="9" tint="0.39997558519241921"/>
        <bgColor indexed="64"/>
      </patternFill>
    </fill>
    <fill>
      <patternFill patternType="solid">
        <fgColor indexed="9"/>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cellStyleXfs>
  <cellXfs count="92">
    <xf numFmtId="0" fontId="0" fillId="0" borderId="0" xfId="0"/>
    <xf numFmtId="43" fontId="0" fillId="0" borderId="0" xfId="1" applyFont="1"/>
    <xf numFmtId="165" fontId="0" fillId="0" borderId="0" xfId="1" applyNumberFormat="1" applyFont="1"/>
    <xf numFmtId="0" fontId="2" fillId="0" borderId="0" xfId="0" applyFont="1"/>
    <xf numFmtId="0" fontId="3" fillId="0" borderId="0" xfId="0" applyFont="1"/>
    <xf numFmtId="0" fontId="4" fillId="2" borderId="0" xfId="0" applyFont="1" applyFill="1" applyAlignment="1">
      <alignment horizontal="left"/>
    </xf>
    <xf numFmtId="0" fontId="4" fillId="2" borderId="0" xfId="0" applyFont="1" applyFill="1"/>
    <xf numFmtId="0" fontId="4" fillId="2" borderId="0" xfId="0" applyFont="1" applyFill="1" applyAlignment="1">
      <alignment horizontal="center"/>
    </xf>
    <xf numFmtId="0" fontId="5" fillId="2" borderId="0" xfId="0" applyFont="1" applyFill="1"/>
    <xf numFmtId="0" fontId="4" fillId="2" borderId="1" xfId="0" applyFont="1" applyFill="1" applyBorder="1" applyAlignment="1">
      <alignment horizontal="left"/>
    </xf>
    <xf numFmtId="0" fontId="4" fillId="2" borderId="1" xfId="0" applyFont="1" applyFill="1" applyBorder="1"/>
    <xf numFmtId="0" fontId="4" fillId="2" borderId="1" xfId="0" applyFont="1" applyFill="1" applyBorder="1" applyAlignment="1">
      <alignment horizontal="center"/>
    </xf>
    <xf numFmtId="0" fontId="5" fillId="0" borderId="0" xfId="0" applyFont="1" applyBorder="1"/>
    <xf numFmtId="0" fontId="5" fillId="0" borderId="0" xfId="0" applyFont="1" applyFill="1" applyBorder="1" applyAlignment="1">
      <alignment horizontal="left"/>
    </xf>
    <xf numFmtId="3" fontId="5" fillId="0" borderId="0" xfId="0" applyNumberFormat="1" applyFont="1" applyBorder="1"/>
    <xf numFmtId="170" fontId="5" fillId="0" borderId="0" xfId="0" applyNumberFormat="1" applyFont="1" applyAlignment="1">
      <alignment horizontal="center"/>
    </xf>
    <xf numFmtId="0" fontId="5" fillId="0" borderId="1" xfId="0" applyFont="1" applyBorder="1"/>
    <xf numFmtId="3" fontId="5" fillId="0" borderId="1" xfId="0" applyNumberFormat="1" applyFont="1" applyBorder="1"/>
    <xf numFmtId="170" fontId="5" fillId="0" borderId="1" xfId="0" applyNumberFormat="1" applyFont="1" applyBorder="1" applyAlignment="1">
      <alignment horizontal="center"/>
    </xf>
    <xf numFmtId="0" fontId="4" fillId="0" borderId="1" xfId="0" applyFont="1" applyBorder="1"/>
    <xf numFmtId="3" fontId="4" fillId="0" borderId="1" xfId="0" applyNumberFormat="1" applyFont="1" applyBorder="1"/>
    <xf numFmtId="170" fontId="4" fillId="0" borderId="1" xfId="0" applyNumberFormat="1" applyFont="1" applyBorder="1" applyAlignment="1">
      <alignment horizontal="center"/>
    </xf>
    <xf numFmtId="0" fontId="5" fillId="0" borderId="0" xfId="0" applyFont="1"/>
    <xf numFmtId="3" fontId="5" fillId="0" borderId="0" xfId="0" applyNumberFormat="1" applyFont="1"/>
    <xf numFmtId="0" fontId="5" fillId="0" borderId="1" xfId="0" applyFont="1" applyFill="1" applyBorder="1" applyAlignment="1">
      <alignment horizontal="left"/>
    </xf>
    <xf numFmtId="170" fontId="5" fillId="0" borderId="0" xfId="0" applyNumberFormat="1" applyFont="1" applyBorder="1" applyAlignment="1">
      <alignment horizontal="center"/>
    </xf>
    <xf numFmtId="0" fontId="5" fillId="0" borderId="2" xfId="0" applyFont="1" applyBorder="1" applyAlignment="1">
      <alignment vertical="center" wrapText="1"/>
    </xf>
    <xf numFmtId="0" fontId="5" fillId="0" borderId="2" xfId="0" applyFont="1" applyBorder="1"/>
    <xf numFmtId="3" fontId="5" fillId="0" borderId="2" xfId="0" applyNumberFormat="1" applyFont="1" applyFill="1" applyBorder="1"/>
    <xf numFmtId="4" fontId="5" fillId="0" borderId="2" xfId="0" applyNumberFormat="1" applyFont="1" applyBorder="1" applyAlignment="1">
      <alignment horizontal="center"/>
    </xf>
    <xf numFmtId="171" fontId="5" fillId="0" borderId="2" xfId="0" applyNumberFormat="1" applyFont="1" applyBorder="1" applyAlignment="1">
      <alignment horizontal="center"/>
    </xf>
    <xf numFmtId="0" fontId="4" fillId="0" borderId="2" xfId="0" applyFont="1" applyBorder="1" applyAlignment="1">
      <alignment vertical="center" wrapText="1"/>
    </xf>
    <xf numFmtId="0" fontId="4" fillId="0" borderId="2" xfId="0" applyFont="1" applyBorder="1"/>
    <xf numFmtId="3" fontId="4" fillId="0" borderId="2" xfId="0" applyNumberFormat="1" applyFont="1" applyBorder="1"/>
    <xf numFmtId="170" fontId="4" fillId="0" borderId="2" xfId="0" applyNumberFormat="1" applyFont="1" applyBorder="1" applyAlignment="1">
      <alignment horizontal="center"/>
    </xf>
    <xf numFmtId="0" fontId="4" fillId="3" borderId="0" xfId="0" applyFont="1" applyFill="1"/>
    <xf numFmtId="0" fontId="5" fillId="3" borderId="0" xfId="0" applyFont="1" applyFill="1"/>
    <xf numFmtId="0" fontId="4" fillId="3" borderId="0" xfId="0" applyFont="1" applyFill="1" applyAlignment="1">
      <alignment horizontal="center"/>
    </xf>
    <xf numFmtId="0" fontId="7" fillId="4" borderId="0" xfId="3" applyFont="1" applyFill="1" applyBorder="1" applyAlignment="1">
      <alignment horizontal="left"/>
    </xf>
    <xf numFmtId="0" fontId="7" fillId="4" borderId="0" xfId="3" applyNumberFormat="1" applyFont="1" applyFill="1" applyBorder="1" applyAlignment="1">
      <alignment horizontal="right"/>
    </xf>
    <xf numFmtId="0" fontId="8" fillId="0" borderId="2" xfId="3" applyFont="1" applyFill="1" applyBorder="1" applyAlignment="1">
      <alignment wrapText="1"/>
    </xf>
    <xf numFmtId="0" fontId="8" fillId="0" borderId="2" xfId="3" applyFont="1" applyBorder="1"/>
    <xf numFmtId="0" fontId="8" fillId="0" borderId="2" xfId="3" applyFont="1" applyFill="1" applyBorder="1" applyAlignment="1">
      <alignment horizontal="right" wrapText="1"/>
    </xf>
    <xf numFmtId="3" fontId="4" fillId="5" borderId="0" xfId="0" applyNumberFormat="1" applyFont="1" applyFill="1" applyBorder="1" applyAlignment="1">
      <alignment horizontal="left"/>
    </xf>
    <xf numFmtId="0" fontId="4" fillId="5" borderId="0" xfId="0" applyFont="1" applyFill="1" applyBorder="1" applyAlignment="1">
      <alignment horizontal="center"/>
    </xf>
    <xf numFmtId="0" fontId="4" fillId="5" borderId="0" xfId="0" applyFont="1" applyFill="1" applyBorder="1" applyAlignment="1">
      <alignment horizontal="right"/>
    </xf>
    <xf numFmtId="0" fontId="4" fillId="5" borderId="0" xfId="0" applyFont="1" applyFill="1" applyAlignment="1">
      <alignment horizontal="right"/>
    </xf>
    <xf numFmtId="0" fontId="4" fillId="5" borderId="0" xfId="0" applyNumberFormat="1" applyFont="1" applyFill="1" applyBorder="1" applyAlignment="1">
      <alignment horizontal="right"/>
    </xf>
    <xf numFmtId="9" fontId="4" fillId="5" borderId="0" xfId="0" applyNumberFormat="1" applyFont="1" applyFill="1" applyBorder="1" applyAlignment="1">
      <alignment horizontal="right"/>
    </xf>
    <xf numFmtId="0" fontId="5" fillId="5" borderId="1" xfId="0" applyFont="1" applyFill="1" applyBorder="1"/>
    <xf numFmtId="0" fontId="4" fillId="5" borderId="1" xfId="0" applyFont="1" applyFill="1" applyBorder="1" applyAlignment="1">
      <alignment horizontal="right"/>
    </xf>
    <xf numFmtId="3" fontId="5" fillId="6" borderId="2" xfId="0" applyNumberFormat="1" applyFont="1" applyFill="1" applyBorder="1"/>
    <xf numFmtId="171" fontId="5" fillId="6" borderId="2" xfId="2" applyNumberFormat="1" applyFont="1" applyFill="1" applyBorder="1" applyAlignment="1">
      <alignment horizontal="right"/>
    </xf>
    <xf numFmtId="3" fontId="5" fillId="0" borderId="2" xfId="0" applyNumberFormat="1" applyFont="1" applyBorder="1"/>
    <xf numFmtId="171" fontId="5" fillId="0" borderId="2" xfId="2" applyNumberFormat="1" applyFont="1" applyFill="1" applyBorder="1" applyAlignment="1">
      <alignment horizontal="right"/>
    </xf>
    <xf numFmtId="3" fontId="4" fillId="6" borderId="2" xfId="0" applyNumberFormat="1" applyFont="1" applyFill="1" applyBorder="1"/>
    <xf numFmtId="171" fontId="4" fillId="6" borderId="2" xfId="2" applyNumberFormat="1" applyFont="1" applyFill="1" applyBorder="1" applyAlignment="1">
      <alignment horizontal="right"/>
    </xf>
    <xf numFmtId="171" fontId="4" fillId="0" borderId="2" xfId="2" applyNumberFormat="1" applyFont="1" applyFill="1" applyBorder="1" applyAlignment="1">
      <alignment horizontal="right"/>
    </xf>
    <xf numFmtId="3" fontId="4" fillId="3" borderId="0" xfId="0" applyNumberFormat="1" applyFont="1" applyFill="1" applyBorder="1" applyAlignment="1">
      <alignment horizontal="left"/>
    </xf>
    <xf numFmtId="3" fontId="4" fillId="3" borderId="0" xfId="0" applyNumberFormat="1" applyFont="1" applyFill="1" applyBorder="1" applyAlignment="1">
      <alignment horizontal="right"/>
    </xf>
    <xf numFmtId="3" fontId="4" fillId="3" borderId="0" xfId="0" applyNumberFormat="1" applyFont="1" applyFill="1" applyBorder="1" applyAlignment="1">
      <alignment horizontal="left" vertical="center"/>
    </xf>
    <xf numFmtId="3" fontId="4" fillId="3" borderId="1" xfId="0" applyNumberFormat="1" applyFont="1" applyFill="1" applyBorder="1" applyAlignment="1">
      <alignment horizontal="right" textRotation="90"/>
    </xf>
    <xf numFmtId="0" fontId="5" fillId="0" borderId="3" xfId="0" applyFont="1" applyFill="1" applyBorder="1" applyAlignment="1">
      <alignment horizontal="left"/>
    </xf>
    <xf numFmtId="3" fontId="5" fillId="0" borderId="3" xfId="0" applyNumberFormat="1" applyFont="1" applyFill="1" applyBorder="1" applyAlignment="1"/>
    <xf numFmtId="3" fontId="5" fillId="0" borderId="3" xfId="0" applyNumberFormat="1" applyFont="1" applyBorder="1" applyAlignment="1">
      <alignment vertical="center"/>
    </xf>
    <xf numFmtId="3" fontId="5" fillId="0" borderId="3" xfId="0" quotePrefix="1" applyNumberFormat="1" applyFont="1" applyFill="1" applyBorder="1" applyAlignment="1">
      <alignment vertical="center"/>
    </xf>
    <xf numFmtId="3" fontId="5" fillId="0" borderId="3" xfId="0" applyNumberFormat="1" applyFont="1" applyFill="1" applyBorder="1" applyAlignment="1">
      <alignment vertical="center"/>
    </xf>
    <xf numFmtId="0" fontId="5" fillId="0" borderId="2" xfId="0" applyFont="1" applyFill="1" applyBorder="1" applyAlignment="1">
      <alignment horizontal="left"/>
    </xf>
    <xf numFmtId="3" fontId="5" fillId="0" borderId="2" xfId="0" applyNumberFormat="1" applyFont="1" applyFill="1" applyBorder="1" applyAlignment="1">
      <alignment vertical="center"/>
    </xf>
    <xf numFmtId="3" fontId="5" fillId="0" borderId="2" xfId="0" applyNumberFormat="1" applyFont="1" applyFill="1" applyBorder="1" applyAlignment="1"/>
    <xf numFmtId="3" fontId="5" fillId="0" borderId="2" xfId="0" applyNumberFormat="1" applyFont="1" applyBorder="1" applyAlignment="1">
      <alignment vertical="center"/>
    </xf>
    <xf numFmtId="3" fontId="5" fillId="0" borderId="2" xfId="0" quotePrefix="1" applyNumberFormat="1" applyFont="1" applyFill="1" applyBorder="1" applyAlignment="1">
      <alignment vertical="center"/>
    </xf>
    <xf numFmtId="3" fontId="5" fillId="0" borderId="0" xfId="0" applyNumberFormat="1" applyFont="1" applyBorder="1" applyAlignment="1">
      <alignment vertical="center"/>
    </xf>
    <xf numFmtId="3" fontId="5" fillId="0" borderId="0" xfId="0" applyNumberFormat="1" applyFont="1" applyFill="1" applyBorder="1" applyAlignment="1"/>
    <xf numFmtId="3" fontId="5" fillId="0" borderId="0" xfId="0" quotePrefix="1" applyNumberFormat="1" applyFont="1" applyFill="1" applyBorder="1" applyAlignment="1">
      <alignment vertical="center"/>
    </xf>
    <xf numFmtId="3" fontId="5" fillId="0" borderId="0" xfId="0" applyNumberFormat="1" applyFont="1" applyFill="1" applyBorder="1" applyAlignment="1">
      <alignment vertical="center"/>
    </xf>
    <xf numFmtId="3" fontId="5" fillId="0" borderId="0" xfId="0" applyNumberFormat="1" applyFont="1" applyBorder="1" applyAlignment="1"/>
    <xf numFmtId="0" fontId="4" fillId="3" borderId="3" xfId="0" applyFont="1" applyFill="1" applyBorder="1" applyAlignment="1">
      <alignment vertical="center"/>
    </xf>
    <xf numFmtId="0" fontId="5" fillId="3" borderId="3" xfId="0" applyFont="1" applyFill="1" applyBorder="1"/>
    <xf numFmtId="0" fontId="4" fillId="3" borderId="3" xfId="0" applyFont="1" applyFill="1" applyBorder="1" applyAlignment="1" applyProtection="1">
      <alignment horizontal="left" vertical="center"/>
      <protection locked="0"/>
    </xf>
    <xf numFmtId="0" fontId="4" fillId="3" borderId="3" xfId="0" applyFont="1" applyFill="1" applyBorder="1" applyAlignment="1" applyProtection="1">
      <alignment horizontal="center" vertical="center"/>
      <protection locked="0"/>
    </xf>
    <xf numFmtId="0" fontId="4" fillId="3" borderId="0" xfId="0" applyFont="1" applyFill="1" applyBorder="1" applyAlignment="1">
      <alignment horizontal="center" vertical="center"/>
    </xf>
    <xf numFmtId="0" fontId="4" fillId="3" borderId="1" xfId="0" applyFont="1" applyFill="1" applyBorder="1" applyAlignment="1">
      <alignment horizontal="right" textRotation="90"/>
    </xf>
    <xf numFmtId="0" fontId="4" fillId="6" borderId="3" xfId="0" applyFont="1" applyFill="1" applyBorder="1" applyAlignment="1">
      <alignment vertical="center"/>
    </xf>
    <xf numFmtId="171" fontId="5" fillId="0" borderId="3" xfId="0" applyNumberFormat="1" applyFont="1" applyBorder="1"/>
    <xf numFmtId="171" fontId="5" fillId="0" borderId="0" xfId="0" applyNumberFormat="1" applyFont="1" applyBorder="1"/>
    <xf numFmtId="171" fontId="5" fillId="6" borderId="0" xfId="0" applyNumberFormat="1" applyFont="1" applyFill="1" applyBorder="1" applyAlignment="1">
      <alignment horizontal="right" vertical="center"/>
    </xf>
    <xf numFmtId="0" fontId="5" fillId="6" borderId="1" xfId="0" applyFont="1" applyFill="1" applyBorder="1" applyAlignment="1">
      <alignment vertical="center"/>
    </xf>
    <xf numFmtId="171" fontId="5" fillId="6" borderId="1" xfId="0" applyNumberFormat="1" applyFont="1" applyFill="1" applyBorder="1" applyAlignment="1">
      <alignment horizontal="right" vertical="center"/>
    </xf>
    <xf numFmtId="171" fontId="5" fillId="0" borderId="0" xfId="0" applyNumberFormat="1" applyFont="1" applyBorder="1" applyAlignment="1">
      <alignment horizontal="right"/>
    </xf>
    <xf numFmtId="171" fontId="5" fillId="0" borderId="1" xfId="0" applyNumberFormat="1" applyFont="1" applyBorder="1"/>
    <xf numFmtId="0" fontId="4" fillId="0" borderId="3" xfId="0" applyFont="1" applyBorder="1"/>
  </cellXfs>
  <cellStyles count="4">
    <cellStyle name="Comma" xfId="1" builtinId="3"/>
    <cellStyle name="Normal" xfId="0" builtinId="0"/>
    <cellStyle name="Normal_B-4-1"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D20"/>
  <sheetViews>
    <sheetView workbookViewId="0">
      <selection activeCell="A2" sqref="A2:A3"/>
    </sheetView>
  </sheetViews>
  <sheetFormatPr defaultRowHeight="12.75" x14ac:dyDescent="0.2"/>
  <cols>
    <col min="2" max="3" width="9" style="1" bestFit="1" customWidth="1"/>
    <col min="4" max="4" width="10" style="1" bestFit="1" customWidth="1"/>
  </cols>
  <sheetData>
    <row r="1" spans="1:4" x14ac:dyDescent="0.2">
      <c r="A1" s="3" t="s">
        <v>70</v>
      </c>
    </row>
    <row r="2" spans="1:4" x14ac:dyDescent="0.2">
      <c r="A2" t="s">
        <v>71</v>
      </c>
    </row>
    <row r="3" spans="1:4" x14ac:dyDescent="0.2">
      <c r="A3" t="s">
        <v>72</v>
      </c>
    </row>
    <row r="6" spans="1:4" x14ac:dyDescent="0.2">
      <c r="A6" t="s">
        <v>0</v>
      </c>
      <c r="B6" s="1" t="s">
        <v>1</v>
      </c>
      <c r="C6" s="1" t="s">
        <v>2</v>
      </c>
      <c r="D6" s="1" t="s">
        <v>3</v>
      </c>
    </row>
    <row r="7" spans="1:4" x14ac:dyDescent="0.2">
      <c r="A7">
        <v>2000</v>
      </c>
      <c r="B7" s="1">
        <v>28.70074</v>
      </c>
      <c r="C7" s="1">
        <v>71.299260000000004</v>
      </c>
      <c r="D7" s="1">
        <v>0</v>
      </c>
    </row>
    <row r="8" spans="1:4" x14ac:dyDescent="0.2">
      <c r="A8">
        <v>2001</v>
      </c>
      <c r="B8" s="1">
        <v>34.694029999999998</v>
      </c>
      <c r="C8" s="1">
        <v>65.305970000000002</v>
      </c>
      <c r="D8" s="1">
        <v>0</v>
      </c>
    </row>
    <row r="9" spans="1:4" x14ac:dyDescent="0.2">
      <c r="A9">
        <v>2002</v>
      </c>
      <c r="B9" s="1">
        <v>40.93338</v>
      </c>
      <c r="C9" s="1">
        <v>59.063899999999997</v>
      </c>
      <c r="D9" s="1">
        <v>2.7174999999999999E-3</v>
      </c>
    </row>
    <row r="10" spans="1:4" x14ac:dyDescent="0.2">
      <c r="A10">
        <v>2003</v>
      </c>
      <c r="B10" s="1">
        <v>44.834380000000003</v>
      </c>
      <c r="C10" s="1">
        <v>54.178669999999997</v>
      </c>
      <c r="D10" s="1">
        <v>0.98694490000000001</v>
      </c>
    </row>
    <row r="11" spans="1:4" x14ac:dyDescent="0.2">
      <c r="A11">
        <v>2004</v>
      </c>
      <c r="B11" s="1">
        <v>34.724499999999999</v>
      </c>
      <c r="C11" s="1">
        <v>51.137149999999998</v>
      </c>
      <c r="D11" s="1">
        <v>14.138350000000001</v>
      </c>
    </row>
    <row r="12" spans="1:4" x14ac:dyDescent="0.2">
      <c r="A12">
        <v>2005</v>
      </c>
      <c r="B12" s="1">
        <v>27.88739</v>
      </c>
      <c r="C12" s="1">
        <v>45.956119999999999</v>
      </c>
      <c r="D12" s="1">
        <v>26.156490000000002</v>
      </c>
    </row>
    <row r="13" spans="1:4" x14ac:dyDescent="0.2">
      <c r="A13">
        <v>2006</v>
      </c>
      <c r="B13" s="1">
        <v>25.214680000000001</v>
      </c>
      <c r="C13" s="1">
        <v>42.369509999999998</v>
      </c>
      <c r="D13" s="1">
        <v>32.415819999999997</v>
      </c>
    </row>
    <row r="14" spans="1:4" x14ac:dyDescent="0.2">
      <c r="A14">
        <v>2007</v>
      </c>
      <c r="B14" s="1">
        <v>14.74502</v>
      </c>
      <c r="C14" s="1">
        <v>32.578220000000002</v>
      </c>
      <c r="D14" s="1">
        <v>52.676760000000002</v>
      </c>
    </row>
    <row r="15" spans="1:4" x14ac:dyDescent="0.2">
      <c r="A15">
        <v>2008</v>
      </c>
      <c r="B15" s="1">
        <v>10.23456</v>
      </c>
      <c r="C15" s="1">
        <v>25.68779</v>
      </c>
      <c r="D15" s="1">
        <v>64.077650000000006</v>
      </c>
    </row>
    <row r="16" spans="1:4" x14ac:dyDescent="0.2">
      <c r="A16">
        <v>2009</v>
      </c>
      <c r="B16" s="1">
        <v>7.2811159999999999</v>
      </c>
      <c r="C16" s="1">
        <v>20.097549999999998</v>
      </c>
      <c r="D16" s="1">
        <v>72.62133</v>
      </c>
    </row>
    <row r="17" spans="1:4" x14ac:dyDescent="0.2">
      <c r="A17">
        <v>2010</v>
      </c>
      <c r="B17" s="1">
        <v>5.540343</v>
      </c>
      <c r="C17" s="1">
        <v>16.135449999999999</v>
      </c>
      <c r="D17" s="1">
        <v>78.324200000000005</v>
      </c>
    </row>
    <row r="18" spans="1:4" x14ac:dyDescent="0.2">
      <c r="A18">
        <v>2011</v>
      </c>
      <c r="B18" s="1">
        <v>4.4925839999999999</v>
      </c>
      <c r="C18" s="1">
        <v>12.72734</v>
      </c>
      <c r="D18" s="1">
        <v>82.780079999999998</v>
      </c>
    </row>
    <row r="19" spans="1:4" x14ac:dyDescent="0.2">
      <c r="A19">
        <v>2012</v>
      </c>
      <c r="B19" s="1">
        <v>3.3049680000000001</v>
      </c>
      <c r="C19" s="1">
        <v>9.3834479999999996</v>
      </c>
      <c r="D19" s="1">
        <v>87.311580000000006</v>
      </c>
    </row>
    <row r="20" spans="1:4" x14ac:dyDescent="0.2">
      <c r="A20">
        <v>2013</v>
      </c>
      <c r="B20" s="1">
        <v>2.7299660000000001</v>
      </c>
      <c r="C20" s="1">
        <v>7.6536980000000003</v>
      </c>
      <c r="D20" s="1">
        <v>89.616330000000005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B20"/>
  <sheetViews>
    <sheetView workbookViewId="0">
      <selection activeCell="A2" sqref="A2:A3"/>
    </sheetView>
  </sheetViews>
  <sheetFormatPr defaultRowHeight="12.75" x14ac:dyDescent="0.2"/>
  <cols>
    <col min="2" max="2" width="16.5703125" style="1" bestFit="1" customWidth="1"/>
  </cols>
  <sheetData>
    <row r="1" spans="1:2" x14ac:dyDescent="0.2">
      <c r="A1" s="3" t="s">
        <v>89</v>
      </c>
    </row>
    <row r="2" spans="1:2" x14ac:dyDescent="0.2">
      <c r="A2" t="s">
        <v>90</v>
      </c>
    </row>
    <row r="3" spans="1:2" x14ac:dyDescent="0.2">
      <c r="A3" t="s">
        <v>72</v>
      </c>
    </row>
    <row r="7" spans="1:2" x14ac:dyDescent="0.2">
      <c r="A7" t="s">
        <v>0</v>
      </c>
      <c r="B7" s="1" t="s">
        <v>55</v>
      </c>
    </row>
    <row r="8" spans="1:2" x14ac:dyDescent="0.2">
      <c r="A8">
        <v>2001</v>
      </c>
      <c r="B8" s="1">
        <v>5.6744000000000003</v>
      </c>
    </row>
    <row r="9" spans="1:2" x14ac:dyDescent="0.2">
      <c r="A9">
        <v>2002</v>
      </c>
      <c r="B9" s="1">
        <v>6.6387</v>
      </c>
    </row>
    <row r="10" spans="1:2" x14ac:dyDescent="0.2">
      <c r="A10">
        <v>2003</v>
      </c>
      <c r="B10" s="1">
        <v>6.1487999999999996</v>
      </c>
    </row>
    <row r="11" spans="1:2" x14ac:dyDescent="0.2">
      <c r="A11">
        <v>2004</v>
      </c>
      <c r="B11" s="1">
        <v>6.9139999999999997</v>
      </c>
    </row>
    <row r="12" spans="1:2" x14ac:dyDescent="0.2">
      <c r="A12">
        <v>2005</v>
      </c>
      <c r="B12" s="1">
        <v>6.1492000000000004</v>
      </c>
    </row>
    <row r="13" spans="1:2" x14ac:dyDescent="0.2">
      <c r="A13">
        <v>2006</v>
      </c>
      <c r="B13" s="1">
        <v>6.6570999999999998</v>
      </c>
    </row>
    <row r="14" spans="1:2" x14ac:dyDescent="0.2">
      <c r="A14">
        <v>2007</v>
      </c>
      <c r="B14" s="1">
        <v>6.6266999999999996</v>
      </c>
    </row>
    <row r="15" spans="1:2" x14ac:dyDescent="0.2">
      <c r="A15">
        <v>2008</v>
      </c>
      <c r="B15" s="1">
        <v>5.3639999999999999</v>
      </c>
    </row>
    <row r="16" spans="1:2" x14ac:dyDescent="0.2">
      <c r="A16">
        <v>2009</v>
      </c>
      <c r="B16" s="1">
        <v>3.8105000000000002</v>
      </c>
    </row>
    <row r="17" spans="1:2" x14ac:dyDescent="0.2">
      <c r="A17">
        <v>2010</v>
      </c>
      <c r="B17" s="1">
        <v>3.1474000000000002</v>
      </c>
    </row>
    <row r="18" spans="1:2" x14ac:dyDescent="0.2">
      <c r="A18">
        <v>2011</v>
      </c>
      <c r="B18" s="1">
        <v>2.9605000000000001</v>
      </c>
    </row>
    <row r="19" spans="1:2" x14ac:dyDescent="0.2">
      <c r="A19">
        <v>2012</v>
      </c>
      <c r="B19" s="1">
        <v>3.1819999999999999</v>
      </c>
    </row>
    <row r="20" spans="1:2" x14ac:dyDescent="0.2">
      <c r="A20">
        <v>2013</v>
      </c>
      <c r="B20" s="1">
        <v>3.3349000000000002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tabSelected="1" workbookViewId="0">
      <selection activeCell="C43" sqref="C43"/>
    </sheetView>
  </sheetViews>
  <sheetFormatPr defaultRowHeight="12.75" x14ac:dyDescent="0.2"/>
  <cols>
    <col min="1" max="1" width="24.7109375" customWidth="1"/>
    <col min="2" max="2" width="14.7109375" style="1" bestFit="1" customWidth="1"/>
    <col min="3" max="3" width="21.42578125" style="1" bestFit="1" customWidth="1"/>
    <col min="4" max="4" width="13.28515625" style="1" bestFit="1" customWidth="1"/>
  </cols>
  <sheetData>
    <row r="1" spans="1:4" x14ac:dyDescent="0.2">
      <c r="A1" s="3" t="s">
        <v>91</v>
      </c>
    </row>
    <row r="2" spans="1:4" x14ac:dyDescent="0.2">
      <c r="A2" t="s">
        <v>90</v>
      </c>
    </row>
    <row r="3" spans="1:4" x14ac:dyDescent="0.2">
      <c r="A3" t="s">
        <v>72</v>
      </c>
    </row>
    <row r="7" spans="1:4" x14ac:dyDescent="0.2">
      <c r="A7" t="s">
        <v>33</v>
      </c>
      <c r="B7" s="1" t="s">
        <v>92</v>
      </c>
      <c r="C7" s="1" t="s">
        <v>56</v>
      </c>
      <c r="D7" s="1" t="s">
        <v>57</v>
      </c>
    </row>
    <row r="8" spans="1:4" x14ac:dyDescent="0.2">
      <c r="A8" t="s">
        <v>37</v>
      </c>
      <c r="B8" s="1">
        <v>99.706819999999993</v>
      </c>
      <c r="C8" s="1">
        <v>0.28135710000000003</v>
      </c>
      <c r="D8" s="1">
        <v>1.1821699999999999E-2</v>
      </c>
    </row>
    <row r="9" spans="1:4" x14ac:dyDescent="0.2">
      <c r="A9" t="s">
        <v>43</v>
      </c>
      <c r="B9" s="1">
        <v>99.659289999999999</v>
      </c>
      <c r="C9" s="1">
        <v>0.3407155</v>
      </c>
      <c r="D9" s="1">
        <v>0</v>
      </c>
    </row>
    <row r="10" spans="1:4" x14ac:dyDescent="0.2">
      <c r="A10" t="s">
        <v>41</v>
      </c>
      <c r="B10" s="1">
        <v>99.380880000000005</v>
      </c>
      <c r="C10" s="1">
        <v>0.42614780000000002</v>
      </c>
      <c r="D10" s="1">
        <v>0.19297259999999999</v>
      </c>
    </row>
    <row r="11" spans="1:4" x14ac:dyDescent="0.2">
      <c r="A11" t="s">
        <v>44</v>
      </c>
      <c r="B11" s="1">
        <v>98.467039999999997</v>
      </c>
      <c r="C11" s="1">
        <v>1.1497189999999999</v>
      </c>
      <c r="D11" s="1">
        <v>0.38323970000000002</v>
      </c>
    </row>
    <row r="12" spans="1:4" x14ac:dyDescent="0.2">
      <c r="A12" t="s">
        <v>54</v>
      </c>
      <c r="B12" s="1">
        <v>98.375450000000001</v>
      </c>
      <c r="C12" s="1">
        <v>1.444043</v>
      </c>
      <c r="D12" s="1">
        <v>0.18050540000000001</v>
      </c>
    </row>
    <row r="13" spans="1:4" x14ac:dyDescent="0.2">
      <c r="A13" t="s">
        <v>42</v>
      </c>
      <c r="B13" s="1">
        <v>97.647670000000005</v>
      </c>
      <c r="C13" s="1">
        <v>2.1955040000000001</v>
      </c>
      <c r="D13" s="1">
        <v>0.15682170000000001</v>
      </c>
    </row>
    <row r="14" spans="1:4" x14ac:dyDescent="0.2">
      <c r="A14" t="s">
        <v>50</v>
      </c>
      <c r="B14" s="1">
        <v>94.345830000000007</v>
      </c>
      <c r="C14" s="1">
        <v>4.9309659999999997</v>
      </c>
      <c r="D14" s="1">
        <v>0.72320839999999997</v>
      </c>
    </row>
    <row r="15" spans="1:4" x14ac:dyDescent="0.2">
      <c r="A15" t="s">
        <v>38</v>
      </c>
      <c r="B15" s="1">
        <v>94.277659999999997</v>
      </c>
      <c r="C15" s="1">
        <v>4.7201469999999999</v>
      </c>
      <c r="D15" s="1">
        <v>1.002192</v>
      </c>
    </row>
    <row r="16" spans="1:4" x14ac:dyDescent="0.2">
      <c r="A16" t="s">
        <v>36</v>
      </c>
      <c r="B16" s="1">
        <v>93.599400000000003</v>
      </c>
      <c r="C16" s="1">
        <v>6.4006020000000001</v>
      </c>
      <c r="D16" s="1">
        <v>0</v>
      </c>
    </row>
    <row r="17" spans="1:4" x14ac:dyDescent="0.2">
      <c r="A17" t="s">
        <v>45</v>
      </c>
      <c r="B17" s="1">
        <v>91.396129999999999</v>
      </c>
      <c r="C17" s="1">
        <v>7.7953939999999999</v>
      </c>
      <c r="D17" s="1">
        <v>0.80848120000000001</v>
      </c>
    </row>
    <row r="18" spans="1:4" x14ac:dyDescent="0.2">
      <c r="A18" t="s">
        <v>35</v>
      </c>
      <c r="B18" s="1">
        <v>87.331019999999995</v>
      </c>
      <c r="C18" s="1">
        <v>6.3566690000000001</v>
      </c>
      <c r="D18" s="1">
        <v>6.312316</v>
      </c>
    </row>
    <row r="19" spans="1:4" x14ac:dyDescent="0.2">
      <c r="A19" t="s">
        <v>58</v>
      </c>
      <c r="B19" s="1">
        <v>86.916709999999995</v>
      </c>
      <c r="C19" s="1">
        <v>8.04575</v>
      </c>
      <c r="D19" s="1">
        <v>5.037541</v>
      </c>
    </row>
    <row r="20" spans="1:4" x14ac:dyDescent="0.2">
      <c r="A20" t="s">
        <v>51</v>
      </c>
      <c r="B20" s="1">
        <v>83.860759999999999</v>
      </c>
      <c r="C20" s="1">
        <v>11.075950000000001</v>
      </c>
      <c r="D20" s="1">
        <v>5.0632910000000004</v>
      </c>
    </row>
    <row r="21" spans="1:4" x14ac:dyDescent="0.2">
      <c r="A21" t="s">
        <v>49</v>
      </c>
      <c r="B21" s="1">
        <v>83.162319999999994</v>
      </c>
      <c r="C21" s="1">
        <v>11.847020000000001</v>
      </c>
      <c r="D21" s="1">
        <v>4.990672</v>
      </c>
    </row>
    <row r="22" spans="1:4" x14ac:dyDescent="0.2">
      <c r="A22" t="s">
        <v>39</v>
      </c>
      <c r="B22" s="1">
        <v>80.449020000000004</v>
      </c>
      <c r="C22" s="1">
        <v>10.85126</v>
      </c>
      <c r="D22" s="1">
        <v>8.699719</v>
      </c>
    </row>
    <row r="23" spans="1:4" x14ac:dyDescent="0.2">
      <c r="A23" t="s">
        <v>48</v>
      </c>
      <c r="B23" s="1">
        <v>60.294119999999999</v>
      </c>
      <c r="C23" s="1">
        <v>31.985289999999999</v>
      </c>
      <c r="D23" s="1">
        <v>7.7205880000000002</v>
      </c>
    </row>
    <row r="24" spans="1:4" x14ac:dyDescent="0.2">
      <c r="A24" t="s">
        <v>40</v>
      </c>
      <c r="B24" s="1">
        <v>50.551749999999998</v>
      </c>
      <c r="C24" s="1">
        <v>45.660600000000002</v>
      </c>
      <c r="D24" s="1">
        <v>3.7876530000000002</v>
      </c>
    </row>
    <row r="25" spans="1:4" x14ac:dyDescent="0.2">
      <c r="A25" t="s">
        <v>46</v>
      </c>
      <c r="B25" s="1">
        <v>29.648340000000001</v>
      </c>
      <c r="C25" s="1">
        <v>43.585929999999998</v>
      </c>
      <c r="D25" s="1">
        <v>26.765730000000001</v>
      </c>
    </row>
    <row r="26" spans="1:4" x14ac:dyDescent="0.2">
      <c r="A26" t="s">
        <v>47</v>
      </c>
      <c r="B26" s="1">
        <v>18.828130000000002</v>
      </c>
      <c r="C26" s="1">
        <v>40.625</v>
      </c>
      <c r="D26" s="1">
        <v>40.546880000000002</v>
      </c>
    </row>
    <row r="27" spans="1:4" x14ac:dyDescent="0.2">
      <c r="A27" t="s">
        <v>53</v>
      </c>
      <c r="B27" s="1">
        <v>18.614719999999998</v>
      </c>
      <c r="C27" s="1">
        <v>13.744590000000001</v>
      </c>
      <c r="D27" s="1">
        <v>67.640690000000006</v>
      </c>
    </row>
    <row r="28" spans="1:4" x14ac:dyDescent="0.2">
      <c r="A28" t="s">
        <v>52</v>
      </c>
      <c r="B28" s="1">
        <v>1.1006290000000001</v>
      </c>
      <c r="C28" s="1">
        <v>27.594339999999999</v>
      </c>
      <c r="D28" s="1">
        <v>71.305030000000002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27"/>
  <sheetViews>
    <sheetView workbookViewId="0">
      <selection sqref="A1:A3"/>
    </sheetView>
  </sheetViews>
  <sheetFormatPr defaultRowHeight="12.75" x14ac:dyDescent="0.2"/>
  <cols>
    <col min="1" max="1" width="22.140625" bestFit="1" customWidth="1"/>
    <col min="2" max="2" width="14.7109375" style="1" bestFit="1" customWidth="1"/>
    <col min="3" max="3" width="21.42578125" style="1" bestFit="1" customWidth="1"/>
    <col min="4" max="4" width="13.28515625" style="1" bestFit="1" customWidth="1"/>
  </cols>
  <sheetData>
    <row r="1" spans="1:4" x14ac:dyDescent="0.2">
      <c r="A1" s="3" t="s">
        <v>93</v>
      </c>
    </row>
    <row r="2" spans="1:4" x14ac:dyDescent="0.2">
      <c r="A2" t="s">
        <v>94</v>
      </c>
    </row>
    <row r="3" spans="1:4" x14ac:dyDescent="0.2">
      <c r="A3" t="s">
        <v>72</v>
      </c>
    </row>
    <row r="6" spans="1:4" x14ac:dyDescent="0.2">
      <c r="A6" t="s">
        <v>33</v>
      </c>
      <c r="B6" s="1" t="s">
        <v>92</v>
      </c>
      <c r="C6" s="1" t="s">
        <v>56</v>
      </c>
      <c r="D6" s="1" t="s">
        <v>57</v>
      </c>
    </row>
    <row r="7" spans="1:4" x14ac:dyDescent="0.2">
      <c r="A7" t="s">
        <v>37</v>
      </c>
      <c r="B7" s="1">
        <v>98.189689999999999</v>
      </c>
      <c r="C7" s="1">
        <v>1.411227</v>
      </c>
      <c r="D7" s="1">
        <v>0.39908640000000001</v>
      </c>
    </row>
    <row r="8" spans="1:4" x14ac:dyDescent="0.2">
      <c r="A8" t="s">
        <v>42</v>
      </c>
      <c r="B8" s="1">
        <v>93.86712</v>
      </c>
      <c r="C8" s="1">
        <v>5.2810899999999998</v>
      </c>
      <c r="D8" s="1">
        <v>0.85178880000000001</v>
      </c>
    </row>
    <row r="9" spans="1:4" x14ac:dyDescent="0.2">
      <c r="A9" t="s">
        <v>54</v>
      </c>
      <c r="B9" s="1">
        <v>91.714839999999995</v>
      </c>
      <c r="C9" s="1">
        <v>7.1290950000000004</v>
      </c>
      <c r="D9" s="1">
        <v>1.156069</v>
      </c>
    </row>
    <row r="10" spans="1:4" x14ac:dyDescent="0.2">
      <c r="A10" t="s">
        <v>35</v>
      </c>
      <c r="B10" s="1">
        <v>88.527739999999994</v>
      </c>
      <c r="C10" s="1">
        <v>5.6418239999999997</v>
      </c>
      <c r="D10" s="1">
        <v>5.8304340000000003</v>
      </c>
    </row>
    <row r="11" spans="1:4" x14ac:dyDescent="0.2">
      <c r="A11" t="s">
        <v>45</v>
      </c>
      <c r="B11" s="1">
        <v>86.888030000000001</v>
      </c>
      <c r="C11" s="1">
        <v>11.910830000000001</v>
      </c>
      <c r="D11" s="1">
        <v>1.2011449999999999</v>
      </c>
    </row>
    <row r="12" spans="1:4" x14ac:dyDescent="0.2">
      <c r="A12" t="s">
        <v>50</v>
      </c>
      <c r="B12" s="1">
        <v>85.249309999999994</v>
      </c>
      <c r="C12" s="1">
        <v>13.85042</v>
      </c>
      <c r="D12" s="1">
        <v>0.90027699999999999</v>
      </c>
    </row>
    <row r="13" spans="1:4" x14ac:dyDescent="0.2">
      <c r="A13" t="s">
        <v>51</v>
      </c>
      <c r="B13" s="1">
        <v>82.323229999999995</v>
      </c>
      <c r="C13" s="1">
        <v>10.437709999999999</v>
      </c>
      <c r="D13" s="1">
        <v>7.2390569999999999</v>
      </c>
    </row>
    <row r="14" spans="1:4" x14ac:dyDescent="0.2">
      <c r="A14" t="s">
        <v>41</v>
      </c>
      <c r="B14" s="1">
        <v>80.146569999999997</v>
      </c>
      <c r="C14" s="1">
        <v>19.27881</v>
      </c>
      <c r="D14" s="1">
        <v>0.57461689999999999</v>
      </c>
    </row>
    <row r="15" spans="1:4" x14ac:dyDescent="0.2">
      <c r="A15" t="s">
        <v>49</v>
      </c>
      <c r="B15" s="1">
        <v>78.816800000000001</v>
      </c>
      <c r="C15" s="1">
        <v>18.940840000000001</v>
      </c>
      <c r="D15" s="1">
        <v>2.2423660000000001</v>
      </c>
    </row>
    <row r="16" spans="1:4" x14ac:dyDescent="0.2">
      <c r="A16" t="s">
        <v>39</v>
      </c>
      <c r="B16" s="1">
        <v>77.634190000000004</v>
      </c>
      <c r="C16" s="1">
        <v>16.6004</v>
      </c>
      <c r="D16" s="1">
        <v>5.7654079999999999</v>
      </c>
    </row>
    <row r="17" spans="1:4" x14ac:dyDescent="0.2">
      <c r="A17" t="s">
        <v>58</v>
      </c>
      <c r="B17" s="1">
        <v>77.46172</v>
      </c>
      <c r="C17" s="1">
        <v>15.266489999999999</v>
      </c>
      <c r="D17" s="1">
        <v>7.2717850000000004</v>
      </c>
    </row>
    <row r="18" spans="1:4" x14ac:dyDescent="0.2">
      <c r="A18" t="s">
        <v>44</v>
      </c>
      <c r="B18" s="1">
        <v>76.717449999999999</v>
      </c>
      <c r="C18" s="1">
        <v>21.812349999999999</v>
      </c>
      <c r="D18" s="1">
        <v>1.4701949999999999</v>
      </c>
    </row>
    <row r="19" spans="1:4" x14ac:dyDescent="0.2">
      <c r="A19" t="s">
        <v>36</v>
      </c>
      <c r="B19" s="1">
        <v>73.741290000000006</v>
      </c>
      <c r="C19" s="1">
        <v>25.17428</v>
      </c>
      <c r="D19" s="1">
        <v>1.0844309999999999</v>
      </c>
    </row>
    <row r="20" spans="1:4" x14ac:dyDescent="0.2">
      <c r="A20" t="s">
        <v>40</v>
      </c>
      <c r="B20" s="1">
        <v>52.373660000000001</v>
      </c>
      <c r="C20" s="1">
        <v>44.532919999999997</v>
      </c>
      <c r="D20" s="1">
        <v>3.0934149999999998</v>
      </c>
    </row>
    <row r="21" spans="1:4" x14ac:dyDescent="0.2">
      <c r="A21" t="s">
        <v>38</v>
      </c>
      <c r="B21" s="1">
        <v>46.985660000000003</v>
      </c>
      <c r="C21" s="1">
        <v>40.525019999999998</v>
      </c>
      <c r="D21" s="1">
        <v>12.489319999999999</v>
      </c>
    </row>
    <row r="22" spans="1:4" x14ac:dyDescent="0.2">
      <c r="A22" t="s">
        <v>43</v>
      </c>
      <c r="B22" s="1">
        <v>44.05594</v>
      </c>
      <c r="C22" s="1">
        <v>53.933570000000003</v>
      </c>
      <c r="D22" s="1">
        <v>2.0104890000000002</v>
      </c>
    </row>
    <row r="23" spans="1:4" x14ac:dyDescent="0.2">
      <c r="A23" t="s">
        <v>48</v>
      </c>
      <c r="B23" s="1">
        <v>19.921569999999999</v>
      </c>
      <c r="C23" s="1">
        <v>53.333329999999997</v>
      </c>
      <c r="D23" s="1">
        <v>26.745100000000001</v>
      </c>
    </row>
    <row r="24" spans="1:4" x14ac:dyDescent="0.2">
      <c r="A24" t="s">
        <v>47</v>
      </c>
      <c r="B24" s="1">
        <v>9.7269620000000003</v>
      </c>
      <c r="C24" s="1">
        <v>38.737200000000001</v>
      </c>
      <c r="D24" s="1">
        <v>51.53584</v>
      </c>
    </row>
    <row r="25" spans="1:4" x14ac:dyDescent="0.2">
      <c r="A25" t="s">
        <v>46</v>
      </c>
      <c r="B25" s="1">
        <v>7.6050779999999998</v>
      </c>
      <c r="C25" s="1">
        <v>51.460619999999999</v>
      </c>
      <c r="D25" s="1">
        <v>40.9343</v>
      </c>
    </row>
    <row r="26" spans="1:4" x14ac:dyDescent="0.2">
      <c r="A26" t="s">
        <v>52</v>
      </c>
      <c r="B26" s="1">
        <v>0.63520869999999996</v>
      </c>
      <c r="C26" s="1">
        <v>10.889290000000001</v>
      </c>
      <c r="D26" s="1">
        <v>88.475499999999997</v>
      </c>
    </row>
    <row r="27" spans="1:4" x14ac:dyDescent="0.2">
      <c r="A27" t="s">
        <v>53</v>
      </c>
      <c r="B27" s="1">
        <v>0.35294120000000001</v>
      </c>
      <c r="C27" s="1">
        <v>19.294119999999999</v>
      </c>
      <c r="D27" s="1">
        <v>80.352940000000004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workbookViewId="0">
      <selection activeCell="F5" sqref="F5"/>
    </sheetView>
  </sheetViews>
  <sheetFormatPr defaultRowHeight="12.75" x14ac:dyDescent="0.2"/>
  <cols>
    <col min="3" max="4" width="15.5703125" bestFit="1" customWidth="1"/>
  </cols>
  <sheetData>
    <row r="1" spans="1:11" x14ac:dyDescent="0.2">
      <c r="A1" s="3" t="s">
        <v>95</v>
      </c>
    </row>
    <row r="2" spans="1:11" x14ac:dyDescent="0.2">
      <c r="A2" t="s">
        <v>71</v>
      </c>
    </row>
    <row r="3" spans="1:11" x14ac:dyDescent="0.2">
      <c r="A3" t="s">
        <v>72</v>
      </c>
    </row>
    <row r="7" spans="1:11" x14ac:dyDescent="0.2">
      <c r="C7" s="5" t="s">
        <v>121</v>
      </c>
      <c r="D7" s="5" t="s">
        <v>58</v>
      </c>
      <c r="E7" s="6"/>
      <c r="F7" s="6"/>
      <c r="G7" s="7" t="s">
        <v>122</v>
      </c>
      <c r="H7" s="6"/>
      <c r="I7" s="6"/>
      <c r="J7" s="7">
        <v>2013</v>
      </c>
      <c r="K7" s="7" t="s">
        <v>123</v>
      </c>
    </row>
    <row r="8" spans="1:11" x14ac:dyDescent="0.2">
      <c r="C8" s="5" t="s">
        <v>124</v>
      </c>
      <c r="D8" s="5" t="s">
        <v>125</v>
      </c>
      <c r="E8" s="6"/>
      <c r="F8" s="6"/>
      <c r="G8" s="8"/>
      <c r="H8" s="6"/>
      <c r="I8" s="6"/>
      <c r="J8" s="7" t="s">
        <v>126</v>
      </c>
      <c r="K8" s="7" t="s">
        <v>127</v>
      </c>
    </row>
    <row r="9" spans="1:11" x14ac:dyDescent="0.2">
      <c r="C9" s="9" t="s">
        <v>128</v>
      </c>
      <c r="D9" s="9" t="s">
        <v>129</v>
      </c>
      <c r="E9" s="10">
        <v>2009</v>
      </c>
      <c r="F9" s="10">
        <v>2010</v>
      </c>
      <c r="G9" s="10">
        <v>2011</v>
      </c>
      <c r="H9" s="10">
        <v>2012</v>
      </c>
      <c r="I9" s="10">
        <v>2013</v>
      </c>
      <c r="J9" s="11" t="s">
        <v>130</v>
      </c>
      <c r="K9" s="11" t="s">
        <v>131</v>
      </c>
    </row>
    <row r="10" spans="1:11" x14ac:dyDescent="0.2">
      <c r="C10" s="12" t="s">
        <v>50</v>
      </c>
      <c r="D10" s="13" t="s">
        <v>50</v>
      </c>
      <c r="E10" s="14">
        <v>1667</v>
      </c>
      <c r="F10" s="14">
        <v>1702</v>
      </c>
      <c r="G10" s="14">
        <v>1633</v>
      </c>
      <c r="H10" s="14">
        <v>1543</v>
      </c>
      <c r="I10" s="14">
        <v>1474.7034000000001</v>
      </c>
      <c r="J10" s="15"/>
      <c r="K10" s="15"/>
    </row>
    <row r="11" spans="1:11" x14ac:dyDescent="0.2">
      <c r="C11" s="12"/>
      <c r="D11" s="12" t="s">
        <v>54</v>
      </c>
      <c r="E11" s="14">
        <v>328</v>
      </c>
      <c r="F11" s="14">
        <v>400</v>
      </c>
      <c r="G11" s="14">
        <v>380</v>
      </c>
      <c r="H11" s="14">
        <v>386</v>
      </c>
      <c r="I11" s="14">
        <v>443.71607999999998</v>
      </c>
      <c r="J11" s="15"/>
      <c r="K11" s="15"/>
    </row>
    <row r="12" spans="1:11" x14ac:dyDescent="0.2">
      <c r="C12" s="12"/>
      <c r="D12" s="16" t="s">
        <v>35</v>
      </c>
      <c r="E12" s="17">
        <v>152</v>
      </c>
      <c r="F12" s="17">
        <v>457</v>
      </c>
      <c r="G12" s="17">
        <v>390</v>
      </c>
      <c r="H12" s="17">
        <v>316</v>
      </c>
      <c r="I12" s="17">
        <v>276.06769000000003</v>
      </c>
      <c r="J12" s="18"/>
      <c r="K12" s="18"/>
    </row>
    <row r="13" spans="1:11" x14ac:dyDescent="0.2">
      <c r="C13" s="16"/>
      <c r="D13" s="19" t="s">
        <v>58</v>
      </c>
      <c r="E13" s="20">
        <v>2665</v>
      </c>
      <c r="F13" s="20">
        <v>3423</v>
      </c>
      <c r="G13" s="20">
        <v>3141</v>
      </c>
      <c r="H13" s="20">
        <v>2835</v>
      </c>
      <c r="I13" s="20">
        <v>2703.4555999999998</v>
      </c>
      <c r="J13" s="21">
        <f>(I13/$H$71)*100</f>
        <v>547.25821862348175</v>
      </c>
      <c r="K13" s="21">
        <f>((I13/H13)-1)*100</f>
        <v>-4.6400141093474456</v>
      </c>
    </row>
    <row r="14" spans="1:11" x14ac:dyDescent="0.2">
      <c r="C14" s="22" t="s">
        <v>65</v>
      </c>
      <c r="D14" s="22" t="s">
        <v>132</v>
      </c>
      <c r="E14" s="23">
        <v>119</v>
      </c>
      <c r="F14" s="23">
        <v>60</v>
      </c>
      <c r="G14" s="23">
        <v>82</v>
      </c>
      <c r="H14" s="23">
        <v>91</v>
      </c>
      <c r="I14" s="23">
        <v>120.4659</v>
      </c>
      <c r="J14" s="15"/>
      <c r="K14" s="15"/>
    </row>
    <row r="15" spans="1:11" x14ac:dyDescent="0.2">
      <c r="C15" s="22"/>
      <c r="D15" s="13" t="s">
        <v>53</v>
      </c>
      <c r="E15" s="23">
        <v>405</v>
      </c>
      <c r="F15" s="23">
        <v>100</v>
      </c>
      <c r="G15" s="23">
        <v>61</v>
      </c>
      <c r="H15" s="23">
        <v>17</v>
      </c>
      <c r="I15" s="23">
        <v>25.097062999999999</v>
      </c>
      <c r="J15" s="15"/>
      <c r="K15" s="15"/>
    </row>
    <row r="16" spans="1:11" x14ac:dyDescent="0.2">
      <c r="C16" s="22"/>
      <c r="D16" s="16" t="s">
        <v>133</v>
      </c>
      <c r="E16" s="17">
        <v>11</v>
      </c>
      <c r="F16" s="17">
        <v>9</v>
      </c>
      <c r="G16" s="17">
        <v>8</v>
      </c>
      <c r="H16" s="17">
        <v>10</v>
      </c>
      <c r="I16" s="17">
        <v>25.097062999999999</v>
      </c>
      <c r="J16" s="18"/>
      <c r="K16" s="18"/>
    </row>
    <row r="17" spans="3:11" x14ac:dyDescent="0.2">
      <c r="C17" s="19"/>
      <c r="D17" s="19" t="s">
        <v>58</v>
      </c>
      <c r="E17" s="20">
        <v>1588</v>
      </c>
      <c r="F17" s="20">
        <v>409</v>
      </c>
      <c r="G17" s="20">
        <v>251</v>
      </c>
      <c r="H17" s="20">
        <v>178</v>
      </c>
      <c r="I17" s="20">
        <v>233.90463</v>
      </c>
      <c r="J17" s="21">
        <f>(I17/$H$71)*100</f>
        <v>47.349115384615388</v>
      </c>
      <c r="K17" s="21">
        <f>((I17/H17)-1)*100</f>
        <v>31.407095505617978</v>
      </c>
    </row>
    <row r="18" spans="3:11" x14ac:dyDescent="0.2">
      <c r="C18" s="22" t="s">
        <v>51</v>
      </c>
      <c r="D18" s="13" t="s">
        <v>51</v>
      </c>
      <c r="E18" s="23">
        <v>65</v>
      </c>
      <c r="F18" s="23">
        <v>307</v>
      </c>
      <c r="G18" s="23">
        <v>432</v>
      </c>
      <c r="H18" s="23">
        <v>425</v>
      </c>
      <c r="I18" s="23">
        <v>497.92572999999999</v>
      </c>
      <c r="J18" s="15"/>
      <c r="K18" s="15"/>
    </row>
    <row r="19" spans="3:11" x14ac:dyDescent="0.2">
      <c r="C19" s="22"/>
      <c r="D19" s="13" t="s">
        <v>134</v>
      </c>
      <c r="E19" s="23"/>
      <c r="F19" s="23"/>
      <c r="G19" s="23"/>
      <c r="H19" s="23"/>
      <c r="I19" s="23">
        <v>5.0194125999999999</v>
      </c>
      <c r="J19" s="15"/>
      <c r="K19" s="15"/>
    </row>
    <row r="20" spans="3:11" x14ac:dyDescent="0.2">
      <c r="C20" s="22"/>
      <c r="D20" s="24" t="s">
        <v>135</v>
      </c>
      <c r="E20" s="17"/>
      <c r="F20" s="17"/>
      <c r="G20" s="17"/>
      <c r="H20" s="17"/>
      <c r="I20" s="17">
        <v>3.0116475999999999</v>
      </c>
      <c r="J20" s="18"/>
      <c r="K20" s="18"/>
    </row>
    <row r="21" spans="3:11" x14ac:dyDescent="0.2">
      <c r="C21" s="16"/>
      <c r="D21" s="19" t="s">
        <v>58</v>
      </c>
      <c r="E21" s="20">
        <v>66</v>
      </c>
      <c r="F21" s="20">
        <v>310</v>
      </c>
      <c r="G21" s="20">
        <v>435</v>
      </c>
      <c r="H21" s="20">
        <v>429</v>
      </c>
      <c r="I21" s="20">
        <v>509.97232000000002</v>
      </c>
      <c r="J21" s="21">
        <f>(I21/$H$71)*100</f>
        <v>103.23326315789474</v>
      </c>
      <c r="K21" s="21">
        <f>((I21/H21)-1)*100</f>
        <v>18.874666666666663</v>
      </c>
    </row>
    <row r="22" spans="3:11" x14ac:dyDescent="0.2">
      <c r="C22" s="22" t="s">
        <v>49</v>
      </c>
      <c r="D22" s="12" t="s">
        <v>49</v>
      </c>
      <c r="E22" s="14">
        <v>1942</v>
      </c>
      <c r="F22" s="14">
        <v>2094</v>
      </c>
      <c r="G22" s="14">
        <v>2295</v>
      </c>
      <c r="H22" s="14">
        <v>2180</v>
      </c>
      <c r="I22" s="14">
        <v>2215.5686999999998</v>
      </c>
      <c r="J22" s="25"/>
      <c r="K22" s="25"/>
    </row>
    <row r="23" spans="3:11" x14ac:dyDescent="0.2">
      <c r="C23" s="12"/>
      <c r="D23" s="12" t="s">
        <v>35</v>
      </c>
      <c r="E23" s="14">
        <v>41</v>
      </c>
      <c r="F23" s="14">
        <v>35</v>
      </c>
      <c r="G23" s="14">
        <v>26</v>
      </c>
      <c r="H23" s="14">
        <v>80</v>
      </c>
      <c r="I23" s="14">
        <v>68.264011999999994</v>
      </c>
      <c r="J23" s="25"/>
      <c r="K23" s="25"/>
    </row>
    <row r="24" spans="3:11" x14ac:dyDescent="0.2">
      <c r="C24" s="12"/>
      <c r="D24" s="24" t="s">
        <v>136</v>
      </c>
      <c r="E24" s="17">
        <v>7</v>
      </c>
      <c r="F24" s="17">
        <v>12</v>
      </c>
      <c r="G24" s="17">
        <v>13</v>
      </c>
      <c r="H24" s="17">
        <v>19</v>
      </c>
      <c r="I24" s="17">
        <v>15.058237999999999</v>
      </c>
      <c r="J24" s="18"/>
      <c r="K24" s="18"/>
    </row>
    <row r="25" spans="3:11" x14ac:dyDescent="0.2">
      <c r="C25" s="16"/>
      <c r="D25" s="19" t="s">
        <v>58</v>
      </c>
      <c r="E25" s="20">
        <v>2053</v>
      </c>
      <c r="F25" s="20">
        <v>2208</v>
      </c>
      <c r="G25" s="20">
        <v>2396</v>
      </c>
      <c r="H25" s="20">
        <v>2339</v>
      </c>
      <c r="I25" s="20">
        <v>2318.9686000000002</v>
      </c>
      <c r="J25" s="21">
        <f>(I25/$H$71)*100</f>
        <v>469.42684210526318</v>
      </c>
      <c r="K25" s="21">
        <f>((I25/H25)-1)*100</f>
        <v>-0.85640872167592752</v>
      </c>
    </row>
    <row r="26" spans="3:11" x14ac:dyDescent="0.2">
      <c r="C26" s="12" t="s">
        <v>38</v>
      </c>
      <c r="D26" s="12" t="s">
        <v>38</v>
      </c>
      <c r="E26" s="14">
        <v>7723</v>
      </c>
      <c r="F26" s="14">
        <v>12111</v>
      </c>
      <c r="G26" s="14">
        <v>16197</v>
      </c>
      <c r="H26" s="14">
        <v>18268</v>
      </c>
      <c r="I26" s="14">
        <v>21133.735000000001</v>
      </c>
      <c r="J26" s="25"/>
      <c r="K26" s="25"/>
    </row>
    <row r="27" spans="3:11" x14ac:dyDescent="0.2">
      <c r="C27" s="12"/>
      <c r="D27" s="12" t="s">
        <v>35</v>
      </c>
      <c r="E27" s="14">
        <v>138</v>
      </c>
      <c r="F27" s="14">
        <v>295</v>
      </c>
      <c r="G27" s="14">
        <v>496</v>
      </c>
      <c r="H27" s="14">
        <v>899</v>
      </c>
      <c r="I27" s="14">
        <v>1054.0767000000001</v>
      </c>
      <c r="J27" s="25"/>
      <c r="K27" s="25"/>
    </row>
    <row r="28" spans="3:11" x14ac:dyDescent="0.2">
      <c r="C28" s="12"/>
      <c r="D28" s="24" t="s">
        <v>53</v>
      </c>
      <c r="E28" s="17">
        <v>5</v>
      </c>
      <c r="F28" s="17">
        <v>219</v>
      </c>
      <c r="G28" s="17">
        <v>225</v>
      </c>
      <c r="H28" s="17">
        <v>285</v>
      </c>
      <c r="I28" s="17">
        <v>318.23075999999998</v>
      </c>
      <c r="J28" s="18"/>
      <c r="K28" s="18"/>
    </row>
    <row r="29" spans="3:11" x14ac:dyDescent="0.2">
      <c r="C29" s="16"/>
      <c r="D29" s="19" t="s">
        <v>58</v>
      </c>
      <c r="E29" s="20">
        <v>8095</v>
      </c>
      <c r="F29" s="20">
        <v>13273</v>
      </c>
      <c r="G29" s="20">
        <v>18017</v>
      </c>
      <c r="H29" s="20">
        <v>20720</v>
      </c>
      <c r="I29" s="20">
        <v>23736.802</v>
      </c>
      <c r="J29" s="21">
        <f>(I29/$H$71)*100</f>
        <v>4805.0206477732791</v>
      </c>
      <c r="K29" s="21">
        <f>((I29/H29)-1)*100</f>
        <v>14.55985521235521</v>
      </c>
    </row>
    <row r="30" spans="3:11" x14ac:dyDescent="0.2">
      <c r="C30" s="22" t="s">
        <v>63</v>
      </c>
      <c r="D30" s="16" t="s">
        <v>63</v>
      </c>
      <c r="E30" s="17"/>
      <c r="F30" s="17"/>
      <c r="G30" s="17"/>
      <c r="H30" s="17"/>
      <c r="I30" s="17">
        <v>13.050473</v>
      </c>
      <c r="J30" s="18"/>
      <c r="K30" s="18"/>
    </row>
    <row r="31" spans="3:11" x14ac:dyDescent="0.2">
      <c r="C31" s="16"/>
      <c r="D31" s="19" t="s">
        <v>58</v>
      </c>
      <c r="E31" s="20"/>
      <c r="F31" s="20"/>
      <c r="G31" s="20"/>
      <c r="H31" s="20"/>
      <c r="I31" s="20">
        <v>13.050473</v>
      </c>
      <c r="J31" s="21">
        <f>(I31/$H$71)*100</f>
        <v>2.6417961538461538</v>
      </c>
      <c r="K31" s="21" t="s">
        <v>137</v>
      </c>
    </row>
    <row r="32" spans="3:11" x14ac:dyDescent="0.2">
      <c r="C32" s="22" t="s">
        <v>45</v>
      </c>
      <c r="D32" s="22" t="s">
        <v>35</v>
      </c>
      <c r="E32" s="23">
        <v>17880</v>
      </c>
      <c r="F32" s="23">
        <v>16963</v>
      </c>
      <c r="G32" s="23">
        <v>17643</v>
      </c>
      <c r="H32" s="23">
        <v>18622</v>
      </c>
      <c r="I32" s="23">
        <v>20875.737000000001</v>
      </c>
      <c r="J32" s="15"/>
      <c r="K32" s="15"/>
    </row>
    <row r="33" spans="3:11" x14ac:dyDescent="0.2">
      <c r="C33" s="22"/>
      <c r="D33" s="13" t="s">
        <v>48</v>
      </c>
      <c r="E33" s="23">
        <v>16688</v>
      </c>
      <c r="F33" s="23">
        <v>17426</v>
      </c>
      <c r="G33" s="23">
        <v>18525</v>
      </c>
      <c r="H33" s="23">
        <v>18433</v>
      </c>
      <c r="I33" s="23">
        <v>17695.437000000002</v>
      </c>
      <c r="J33" s="25"/>
      <c r="K33" s="25"/>
    </row>
    <row r="34" spans="3:11" x14ac:dyDescent="0.2">
      <c r="C34" s="22"/>
      <c r="D34" s="16" t="s">
        <v>40</v>
      </c>
      <c r="E34" s="17">
        <v>6991</v>
      </c>
      <c r="F34" s="17">
        <v>7054</v>
      </c>
      <c r="G34" s="17">
        <v>7223</v>
      </c>
      <c r="H34" s="17">
        <v>7569</v>
      </c>
      <c r="I34" s="17">
        <v>7696.7673000000004</v>
      </c>
      <c r="J34" s="18"/>
      <c r="K34" s="18"/>
    </row>
    <row r="35" spans="3:11" x14ac:dyDescent="0.2">
      <c r="C35" s="16"/>
      <c r="D35" s="19" t="s">
        <v>58</v>
      </c>
      <c r="E35" s="20">
        <v>69955</v>
      </c>
      <c r="F35" s="20">
        <v>68940</v>
      </c>
      <c r="G35" s="20">
        <v>71638</v>
      </c>
      <c r="H35" s="20">
        <v>75143</v>
      </c>
      <c r="I35" s="20">
        <v>77395.327000000005</v>
      </c>
      <c r="J35" s="21">
        <f>(I35/$H$71)*100</f>
        <v>15667.070242914981</v>
      </c>
      <c r="K35" s="21">
        <f>((I35/H35)-1)*100</f>
        <v>2.9973876475519967</v>
      </c>
    </row>
    <row r="36" spans="3:11" x14ac:dyDescent="0.2">
      <c r="C36" s="22" t="s">
        <v>36</v>
      </c>
      <c r="D36" s="13" t="s">
        <v>36</v>
      </c>
      <c r="E36" s="23">
        <v>845</v>
      </c>
      <c r="F36" s="23">
        <v>903</v>
      </c>
      <c r="G36" s="23">
        <v>914</v>
      </c>
      <c r="H36" s="23">
        <v>968</v>
      </c>
      <c r="I36" s="23">
        <v>796.07884000000001</v>
      </c>
      <c r="J36" s="15"/>
      <c r="K36" s="15"/>
    </row>
    <row r="37" spans="3:11" x14ac:dyDescent="0.2">
      <c r="C37" s="22"/>
      <c r="D37" s="22" t="s">
        <v>138</v>
      </c>
      <c r="E37" s="23"/>
      <c r="F37" s="23"/>
      <c r="G37" s="23"/>
      <c r="H37" s="23"/>
      <c r="I37" s="23">
        <v>2.007765</v>
      </c>
      <c r="J37" s="25"/>
      <c r="K37" s="25"/>
    </row>
    <row r="38" spans="3:11" x14ac:dyDescent="0.2">
      <c r="C38" s="22"/>
      <c r="D38" s="16" t="s">
        <v>42</v>
      </c>
      <c r="E38" s="17">
        <v>6</v>
      </c>
      <c r="F38" s="17">
        <v>3</v>
      </c>
      <c r="G38" s="17">
        <v>5</v>
      </c>
      <c r="H38" s="17">
        <v>1</v>
      </c>
      <c r="I38" s="17">
        <v>1.0038825</v>
      </c>
      <c r="J38" s="18"/>
      <c r="K38" s="18"/>
    </row>
    <row r="39" spans="3:11" x14ac:dyDescent="0.2">
      <c r="C39" s="16"/>
      <c r="D39" s="19" t="s">
        <v>58</v>
      </c>
      <c r="E39" s="20">
        <v>860</v>
      </c>
      <c r="F39" s="20">
        <v>921</v>
      </c>
      <c r="G39" s="20">
        <v>928</v>
      </c>
      <c r="H39" s="20">
        <v>977</v>
      </c>
      <c r="I39" s="20">
        <v>799.09049000000005</v>
      </c>
      <c r="J39" s="21">
        <f>(I39/$H$71)*100</f>
        <v>161.75920850202431</v>
      </c>
      <c r="K39" s="21">
        <f>((I39/H39)-1)*100</f>
        <v>-18.209775844421692</v>
      </c>
    </row>
    <row r="40" spans="3:11" x14ac:dyDescent="0.2">
      <c r="C40" s="22" t="s">
        <v>53</v>
      </c>
      <c r="D40" s="24" t="s">
        <v>53</v>
      </c>
      <c r="E40" s="17"/>
      <c r="F40" s="17"/>
      <c r="G40" s="17"/>
      <c r="H40" s="17"/>
      <c r="I40" s="17">
        <v>107.41543</v>
      </c>
      <c r="J40" s="18"/>
      <c r="K40" s="18"/>
    </row>
    <row r="41" spans="3:11" x14ac:dyDescent="0.2">
      <c r="C41" s="19"/>
      <c r="D41" s="19" t="s">
        <v>58</v>
      </c>
      <c r="E41" s="20"/>
      <c r="F41" s="20"/>
      <c r="G41" s="20"/>
      <c r="H41" s="20"/>
      <c r="I41" s="20">
        <v>107.41543</v>
      </c>
      <c r="J41" s="21">
        <f>(I41/$H$71)*100</f>
        <v>21.744014170040487</v>
      </c>
      <c r="K41" s="21"/>
    </row>
    <row r="42" spans="3:11" x14ac:dyDescent="0.2">
      <c r="C42" s="22" t="s">
        <v>43</v>
      </c>
      <c r="D42" s="22" t="s">
        <v>43</v>
      </c>
      <c r="E42" s="23"/>
      <c r="F42" s="23"/>
      <c r="G42" s="23"/>
      <c r="H42" s="23">
        <v>331</v>
      </c>
      <c r="I42" s="23">
        <v>816.15648999999996</v>
      </c>
      <c r="J42" s="25"/>
      <c r="K42" s="25"/>
    </row>
    <row r="43" spans="3:11" x14ac:dyDescent="0.2">
      <c r="C43" s="22"/>
      <c r="D43" s="22" t="s">
        <v>35</v>
      </c>
      <c r="E43" s="23"/>
      <c r="F43" s="23"/>
      <c r="G43" s="23"/>
      <c r="H43" s="23">
        <v>13</v>
      </c>
      <c r="I43" s="23">
        <v>20.077649999999998</v>
      </c>
      <c r="J43" s="25"/>
      <c r="K43" s="25"/>
    </row>
    <row r="44" spans="3:11" x14ac:dyDescent="0.2">
      <c r="C44" s="22"/>
      <c r="D44" s="16" t="s">
        <v>139</v>
      </c>
      <c r="E44" s="17"/>
      <c r="F44" s="17"/>
      <c r="G44" s="17"/>
      <c r="H44" s="17"/>
      <c r="I44" s="17">
        <v>6.0232951000000003</v>
      </c>
      <c r="J44" s="18"/>
      <c r="K44" s="18"/>
    </row>
    <row r="45" spans="3:11" x14ac:dyDescent="0.2">
      <c r="C45" s="16"/>
      <c r="D45" s="19" t="s">
        <v>58</v>
      </c>
      <c r="E45" s="20"/>
      <c r="F45" s="20"/>
      <c r="G45" s="20"/>
      <c r="H45" s="20">
        <v>360</v>
      </c>
      <c r="I45" s="20">
        <v>856.31178999999997</v>
      </c>
      <c r="J45" s="21">
        <f>(I45/$H$71)*100</f>
        <v>173.34246761133602</v>
      </c>
      <c r="K45" s="21">
        <f>((I45/H45)-1)*100</f>
        <v>137.86438611111112</v>
      </c>
    </row>
    <row r="46" spans="3:11" x14ac:dyDescent="0.2">
      <c r="C46" s="22" t="s">
        <v>37</v>
      </c>
      <c r="D46" s="13" t="s">
        <v>37</v>
      </c>
      <c r="E46" s="23">
        <v>28307</v>
      </c>
      <c r="F46" s="23">
        <v>30597</v>
      </c>
      <c r="G46" s="23">
        <v>36931</v>
      </c>
      <c r="H46" s="23">
        <v>41382</v>
      </c>
      <c r="I46" s="23">
        <v>42045.612000000001</v>
      </c>
      <c r="J46" s="15"/>
      <c r="K46" s="15"/>
    </row>
    <row r="47" spans="3:11" x14ac:dyDescent="0.2">
      <c r="C47" s="22"/>
      <c r="D47" s="22" t="s">
        <v>35</v>
      </c>
      <c r="E47" s="23">
        <v>61</v>
      </c>
      <c r="F47" s="23">
        <v>91</v>
      </c>
      <c r="G47" s="23">
        <v>44</v>
      </c>
      <c r="H47" s="23">
        <v>160</v>
      </c>
      <c r="I47" s="23">
        <v>136.52802</v>
      </c>
      <c r="J47" s="25"/>
      <c r="K47" s="25"/>
    </row>
    <row r="48" spans="3:11" x14ac:dyDescent="0.2">
      <c r="C48" s="22"/>
      <c r="D48" s="16" t="s">
        <v>54</v>
      </c>
      <c r="E48" s="17">
        <v>14</v>
      </c>
      <c r="F48" s="17">
        <v>6</v>
      </c>
      <c r="G48" s="17">
        <v>7</v>
      </c>
      <c r="H48" s="17">
        <v>18</v>
      </c>
      <c r="I48" s="17">
        <v>58.225186000000001</v>
      </c>
      <c r="J48" s="18"/>
      <c r="K48" s="18"/>
    </row>
    <row r="49" spans="3:11" x14ac:dyDescent="0.2">
      <c r="C49" s="16"/>
      <c r="D49" s="19" t="s">
        <v>58</v>
      </c>
      <c r="E49" s="20">
        <v>28446</v>
      </c>
      <c r="F49" s="20">
        <v>30856</v>
      </c>
      <c r="G49" s="20">
        <v>37094</v>
      </c>
      <c r="H49" s="20">
        <v>41677</v>
      </c>
      <c r="I49" s="20">
        <v>42433.11</v>
      </c>
      <c r="J49" s="21">
        <f>(I49/$H$71)*100</f>
        <v>8589.6983805668024</v>
      </c>
      <c r="K49" s="21">
        <f>((I49/H49)-1)*100</f>
        <v>1.814214074909426</v>
      </c>
    </row>
    <row r="50" spans="3:11" x14ac:dyDescent="0.2">
      <c r="C50" s="22" t="s">
        <v>64</v>
      </c>
      <c r="D50" s="13" t="s">
        <v>140</v>
      </c>
      <c r="E50" s="23">
        <v>158</v>
      </c>
      <c r="F50" s="23">
        <v>189</v>
      </c>
      <c r="G50" s="23">
        <v>118</v>
      </c>
      <c r="H50" s="23">
        <v>132</v>
      </c>
      <c r="I50" s="23">
        <v>114.44261</v>
      </c>
      <c r="J50" s="15"/>
      <c r="K50" s="15"/>
    </row>
    <row r="51" spans="3:11" x14ac:dyDescent="0.2">
      <c r="C51" s="22"/>
      <c r="D51" s="22" t="s">
        <v>141</v>
      </c>
      <c r="E51" s="23">
        <v>72</v>
      </c>
      <c r="F51" s="23">
        <v>97</v>
      </c>
      <c r="G51" s="23">
        <v>134</v>
      </c>
      <c r="H51" s="23">
        <v>128</v>
      </c>
      <c r="I51" s="23">
        <v>101.39212999999999</v>
      </c>
      <c r="J51" s="25"/>
      <c r="K51" s="25"/>
    </row>
    <row r="52" spans="3:11" x14ac:dyDescent="0.2">
      <c r="C52" s="22"/>
      <c r="D52" s="16" t="s">
        <v>42</v>
      </c>
      <c r="E52" s="17"/>
      <c r="F52" s="17"/>
      <c r="G52" s="17"/>
      <c r="H52" s="17"/>
      <c r="I52" s="17">
        <v>4.0155301000000003</v>
      </c>
      <c r="J52" s="18"/>
      <c r="K52" s="18"/>
    </row>
    <row r="53" spans="3:11" x14ac:dyDescent="0.2">
      <c r="C53" s="16"/>
      <c r="D53" s="19" t="s">
        <v>58</v>
      </c>
      <c r="E53" s="20">
        <v>239</v>
      </c>
      <c r="F53" s="20">
        <v>299</v>
      </c>
      <c r="G53" s="20">
        <v>275</v>
      </c>
      <c r="H53" s="20">
        <v>278</v>
      </c>
      <c r="I53" s="20">
        <v>222.86192</v>
      </c>
      <c r="J53" s="21">
        <f>(I53/$H$71)*100</f>
        <v>45.113748987854251</v>
      </c>
      <c r="K53" s="21">
        <f>((I53/H53)-1)*100</f>
        <v>-19.833841726618708</v>
      </c>
    </row>
    <row r="54" spans="3:11" x14ac:dyDescent="0.2">
      <c r="C54" s="22" t="s">
        <v>41</v>
      </c>
      <c r="D54" s="13" t="s">
        <v>35</v>
      </c>
      <c r="E54" s="23">
        <v>13454</v>
      </c>
      <c r="F54" s="23">
        <v>12997</v>
      </c>
      <c r="G54" s="23">
        <v>15940</v>
      </c>
      <c r="H54" s="23">
        <v>14847</v>
      </c>
      <c r="I54" s="23">
        <v>17005.77</v>
      </c>
      <c r="J54" s="15"/>
      <c r="K54" s="15"/>
    </row>
    <row r="55" spans="3:11" x14ac:dyDescent="0.2">
      <c r="C55" s="22"/>
      <c r="D55" s="22" t="s">
        <v>41</v>
      </c>
      <c r="E55" s="23">
        <v>7434</v>
      </c>
      <c r="F55" s="23">
        <v>9342</v>
      </c>
      <c r="G55" s="23">
        <v>10225</v>
      </c>
      <c r="H55" s="23">
        <v>11732</v>
      </c>
      <c r="I55" s="23">
        <v>12357.794</v>
      </c>
      <c r="J55" s="25"/>
      <c r="K55" s="25"/>
    </row>
    <row r="56" spans="3:11" x14ac:dyDescent="0.2">
      <c r="C56" s="22"/>
      <c r="D56" s="16" t="s">
        <v>49</v>
      </c>
      <c r="E56" s="17">
        <v>147</v>
      </c>
      <c r="F56" s="17">
        <v>149</v>
      </c>
      <c r="G56" s="17">
        <v>218</v>
      </c>
      <c r="H56" s="17">
        <v>225</v>
      </c>
      <c r="I56" s="17">
        <v>280.08321999999998</v>
      </c>
      <c r="J56" s="18"/>
      <c r="K56" s="18"/>
    </row>
    <row r="57" spans="3:11" x14ac:dyDescent="0.2">
      <c r="C57" s="16"/>
      <c r="D57" s="19" t="s">
        <v>58</v>
      </c>
      <c r="E57" s="20">
        <v>21716</v>
      </c>
      <c r="F57" s="20">
        <v>23305</v>
      </c>
      <c r="G57" s="20">
        <v>27173</v>
      </c>
      <c r="H57" s="20">
        <v>27558</v>
      </c>
      <c r="I57" s="20">
        <v>30460.807000000001</v>
      </c>
      <c r="J57" s="21">
        <f>(I57/$H$71)*100</f>
        <v>6166.1552631578952</v>
      </c>
      <c r="K57" s="21">
        <f>((I57/H57)-1)*100</f>
        <v>10.533445823354381</v>
      </c>
    </row>
    <row r="58" spans="3:11" x14ac:dyDescent="0.2">
      <c r="C58" s="22" t="s">
        <v>52</v>
      </c>
      <c r="D58" s="13" t="s">
        <v>35</v>
      </c>
      <c r="E58" s="23">
        <v>21</v>
      </c>
      <c r="F58" s="23">
        <v>4</v>
      </c>
      <c r="G58" s="23">
        <v>22</v>
      </c>
      <c r="H58" s="23">
        <v>1376</v>
      </c>
      <c r="I58" s="23">
        <v>2366.1511</v>
      </c>
      <c r="J58" s="15"/>
      <c r="K58" s="15"/>
    </row>
    <row r="59" spans="3:11" x14ac:dyDescent="0.2">
      <c r="C59" s="22"/>
      <c r="D59" s="22" t="s">
        <v>52</v>
      </c>
      <c r="E59" s="23">
        <v>654</v>
      </c>
      <c r="F59" s="23">
        <v>744</v>
      </c>
      <c r="G59" s="23">
        <v>915</v>
      </c>
      <c r="H59" s="23">
        <v>975</v>
      </c>
      <c r="I59" s="23">
        <v>910.52144999999996</v>
      </c>
      <c r="J59" s="25"/>
      <c r="K59" s="25"/>
    </row>
    <row r="60" spans="3:11" x14ac:dyDescent="0.2">
      <c r="C60" s="22"/>
      <c r="D60" s="16" t="s">
        <v>142</v>
      </c>
      <c r="E60" s="17">
        <v>66</v>
      </c>
      <c r="F60" s="17">
        <v>77</v>
      </c>
      <c r="G60" s="17">
        <v>114</v>
      </c>
      <c r="H60" s="17">
        <v>94</v>
      </c>
      <c r="I60" s="17">
        <v>126.4892</v>
      </c>
      <c r="J60" s="18"/>
      <c r="K60" s="18"/>
    </row>
    <row r="61" spans="3:11" x14ac:dyDescent="0.2">
      <c r="C61" s="16"/>
      <c r="D61" s="19" t="s">
        <v>58</v>
      </c>
      <c r="E61" s="20">
        <v>849</v>
      </c>
      <c r="F61" s="20">
        <v>936</v>
      </c>
      <c r="G61" s="20">
        <v>1181</v>
      </c>
      <c r="H61" s="20">
        <v>2678</v>
      </c>
      <c r="I61" s="20">
        <v>3661.1596</v>
      </c>
      <c r="J61" s="21">
        <f>(I61/$H$71)*100</f>
        <v>741.12542510121455</v>
      </c>
      <c r="K61" s="21">
        <f>((I61/H61)-1)*100</f>
        <v>36.71245705750561</v>
      </c>
    </row>
    <row r="62" spans="3:11" x14ac:dyDescent="0.2">
      <c r="C62" s="22" t="s">
        <v>47</v>
      </c>
      <c r="D62" s="13" t="s">
        <v>47</v>
      </c>
      <c r="E62" s="23">
        <v>1087</v>
      </c>
      <c r="F62" s="23">
        <v>1154</v>
      </c>
      <c r="G62" s="23">
        <v>1106</v>
      </c>
      <c r="H62" s="23">
        <v>1066</v>
      </c>
      <c r="I62" s="23">
        <v>1016.933</v>
      </c>
      <c r="J62" s="15"/>
      <c r="K62" s="15"/>
    </row>
    <row r="63" spans="3:11" x14ac:dyDescent="0.2">
      <c r="C63" s="22"/>
      <c r="D63" s="22" t="s">
        <v>143</v>
      </c>
      <c r="E63" s="23">
        <v>149</v>
      </c>
      <c r="F63" s="23">
        <v>168</v>
      </c>
      <c r="G63" s="23">
        <v>169</v>
      </c>
      <c r="H63" s="23">
        <v>150</v>
      </c>
      <c r="I63" s="23">
        <v>205.79592</v>
      </c>
      <c r="J63" s="25"/>
      <c r="K63" s="25"/>
    </row>
    <row r="64" spans="3:11" x14ac:dyDescent="0.2">
      <c r="C64" s="22"/>
      <c r="D64" s="16" t="s">
        <v>144</v>
      </c>
      <c r="E64" s="17">
        <v>36</v>
      </c>
      <c r="F64" s="17">
        <v>61</v>
      </c>
      <c r="G64" s="17">
        <v>88</v>
      </c>
      <c r="H64" s="17">
        <v>73</v>
      </c>
      <c r="I64" s="17">
        <v>101.39212999999999</v>
      </c>
      <c r="J64" s="18"/>
      <c r="K64" s="18"/>
    </row>
    <row r="65" spans="3:11" x14ac:dyDescent="0.2">
      <c r="C65" s="16"/>
      <c r="D65" s="19" t="s">
        <v>58</v>
      </c>
      <c r="E65" s="20">
        <v>1351</v>
      </c>
      <c r="F65" s="20">
        <v>1453</v>
      </c>
      <c r="G65" s="20">
        <v>1445</v>
      </c>
      <c r="H65" s="20">
        <v>1401</v>
      </c>
      <c r="I65" s="20">
        <v>1416.4782</v>
      </c>
      <c r="J65" s="21">
        <f>(I65/$H$71)*100</f>
        <v>286.7364777327935</v>
      </c>
      <c r="K65" s="21">
        <f>((I65/H65)-1)*100</f>
        <v>1.1047965738758103</v>
      </c>
    </row>
    <row r="66" spans="3:11" x14ac:dyDescent="0.2">
      <c r="C66" s="22" t="s">
        <v>42</v>
      </c>
      <c r="D66" s="13" t="s">
        <v>42</v>
      </c>
      <c r="E66" s="23">
        <v>1554</v>
      </c>
      <c r="F66" s="23">
        <v>1383</v>
      </c>
      <c r="G66" s="23">
        <v>1397</v>
      </c>
      <c r="H66" s="23">
        <v>1210</v>
      </c>
      <c r="I66" s="23">
        <v>1275.9347</v>
      </c>
      <c r="J66" s="15"/>
      <c r="K66" s="15"/>
    </row>
    <row r="67" spans="3:11" x14ac:dyDescent="0.2">
      <c r="C67" s="22"/>
      <c r="D67" s="22" t="s">
        <v>36</v>
      </c>
      <c r="E67" s="23">
        <v>208</v>
      </c>
      <c r="F67" s="23">
        <v>375</v>
      </c>
      <c r="G67" s="23">
        <v>317</v>
      </c>
      <c r="H67" s="23">
        <v>218</v>
      </c>
      <c r="I67" s="23">
        <v>107.41543</v>
      </c>
      <c r="J67" s="25"/>
      <c r="K67" s="25"/>
    </row>
    <row r="68" spans="3:11" x14ac:dyDescent="0.2">
      <c r="C68" s="22"/>
      <c r="D68" s="16" t="s">
        <v>140</v>
      </c>
      <c r="E68" s="17">
        <v>117</v>
      </c>
      <c r="F68" s="17">
        <v>126</v>
      </c>
      <c r="G68" s="17">
        <v>131</v>
      </c>
      <c r="H68" s="17">
        <v>82</v>
      </c>
      <c r="I68" s="17">
        <v>100.38825</v>
      </c>
      <c r="J68" s="18"/>
      <c r="K68" s="18"/>
    </row>
    <row r="69" spans="3:11" x14ac:dyDescent="0.2">
      <c r="C69" s="16"/>
      <c r="D69" s="19" t="s">
        <v>58</v>
      </c>
      <c r="E69" s="20">
        <v>2039</v>
      </c>
      <c r="F69" s="20">
        <v>2074</v>
      </c>
      <c r="G69" s="20">
        <v>1940</v>
      </c>
      <c r="H69" s="20">
        <v>1577</v>
      </c>
      <c r="I69" s="20">
        <v>1526.9052999999999</v>
      </c>
      <c r="J69" s="21">
        <f>(I69/$H$71)*100</f>
        <v>309.09014170040484</v>
      </c>
      <c r="K69" s="21">
        <f>((I69/H69)-1)*100</f>
        <v>-3.1765821179454701</v>
      </c>
    </row>
    <row r="70" spans="3:11" x14ac:dyDescent="0.2">
      <c r="C70" s="22" t="s">
        <v>35</v>
      </c>
      <c r="D70" s="13" t="s">
        <v>35</v>
      </c>
      <c r="E70" s="23">
        <v>13835</v>
      </c>
      <c r="F70" s="23">
        <v>14143</v>
      </c>
      <c r="G70" s="23">
        <v>14491</v>
      </c>
      <c r="H70" s="23">
        <v>15248</v>
      </c>
      <c r="I70" s="23">
        <v>15070.284</v>
      </c>
      <c r="J70" s="15"/>
      <c r="K70" s="15"/>
    </row>
    <row r="71" spans="3:11" x14ac:dyDescent="0.2">
      <c r="C71" s="22"/>
      <c r="D71" s="22" t="s">
        <v>43</v>
      </c>
      <c r="E71" s="23">
        <v>652</v>
      </c>
      <c r="F71" s="23">
        <v>712</v>
      </c>
      <c r="G71" s="23">
        <v>661</v>
      </c>
      <c r="H71" s="23">
        <v>494</v>
      </c>
      <c r="I71" s="23">
        <v>328.26958999999999</v>
      </c>
      <c r="J71" s="25"/>
      <c r="K71" s="25"/>
    </row>
    <row r="72" spans="3:11" x14ac:dyDescent="0.2">
      <c r="C72" s="22"/>
      <c r="D72" s="16" t="s">
        <v>53</v>
      </c>
      <c r="E72" s="17">
        <v>94</v>
      </c>
      <c r="F72" s="17">
        <v>152</v>
      </c>
      <c r="G72" s="17">
        <v>222</v>
      </c>
      <c r="H72" s="17">
        <v>249</v>
      </c>
      <c r="I72" s="17">
        <v>204.79203000000001</v>
      </c>
      <c r="J72" s="18"/>
      <c r="K72" s="18"/>
    </row>
    <row r="73" spans="3:11" x14ac:dyDescent="0.2">
      <c r="C73" s="16"/>
      <c r="D73" s="19" t="s">
        <v>58</v>
      </c>
      <c r="E73" s="20">
        <v>15460</v>
      </c>
      <c r="F73" s="20">
        <v>15904</v>
      </c>
      <c r="G73" s="20">
        <v>16477</v>
      </c>
      <c r="H73" s="20">
        <v>17099</v>
      </c>
      <c r="I73" s="20">
        <v>16635.337</v>
      </c>
      <c r="J73" s="21">
        <f>(I73/$H$71)*100</f>
        <v>3367.4771255060728</v>
      </c>
      <c r="K73" s="21">
        <f>((I73/H73)-1)*100</f>
        <v>-2.7116381074916651</v>
      </c>
    </row>
    <row r="74" spans="3:11" x14ac:dyDescent="0.2">
      <c r="C74" s="26" t="s">
        <v>145</v>
      </c>
      <c r="D74" s="27"/>
      <c r="E74" s="28">
        <v>20</v>
      </c>
      <c r="F74" s="28">
        <v>29</v>
      </c>
      <c r="G74" s="28">
        <v>44</v>
      </c>
      <c r="H74" s="28">
        <v>66</v>
      </c>
      <c r="I74" s="28">
        <v>269.04052000000001</v>
      </c>
      <c r="J74" s="29"/>
      <c r="K74" s="30"/>
    </row>
    <row r="75" spans="3:11" x14ac:dyDescent="0.2">
      <c r="C75" s="31" t="s">
        <v>58</v>
      </c>
      <c r="D75" s="32"/>
      <c r="E75" s="33">
        <f t="shared" ref="E75:H75" si="0">SUM(E13,E17,E21,E25,E29,E31,E35,E39,E41,E45,E49,E53,E57,E61,E65,E69,E73,E74)</f>
        <v>155402</v>
      </c>
      <c r="F75" s="33">
        <f t="shared" si="0"/>
        <v>164340</v>
      </c>
      <c r="G75" s="33">
        <f t="shared" si="0"/>
        <v>182435</v>
      </c>
      <c r="H75" s="33">
        <f t="shared" si="0"/>
        <v>195315</v>
      </c>
      <c r="I75" s="33">
        <f>SUM(I13,I17,I21,I25,I29,I31,I35,I39,I41,I45,I49,I53,I57,I61,I65,I69,I73,I74)</f>
        <v>205299.99787300007</v>
      </c>
      <c r="J75" s="34">
        <f>(I75/$H$71)*100</f>
        <v>41558.70402287451</v>
      </c>
      <c r="K75" s="34">
        <f>((I75/H75)-1)*100</f>
        <v>5.1122534741315784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B21"/>
  <sheetViews>
    <sheetView workbookViewId="0">
      <selection activeCell="A2" sqref="A2:A3"/>
    </sheetView>
  </sheetViews>
  <sheetFormatPr defaultRowHeight="12.75" x14ac:dyDescent="0.2"/>
  <cols>
    <col min="2" max="2" width="16.5703125" style="1" bestFit="1" customWidth="1"/>
  </cols>
  <sheetData>
    <row r="1" spans="1:2" x14ac:dyDescent="0.2">
      <c r="A1" s="3" t="s">
        <v>96</v>
      </c>
    </row>
    <row r="2" spans="1:2" x14ac:dyDescent="0.2">
      <c r="A2" t="s">
        <v>97</v>
      </c>
    </row>
    <row r="3" spans="1:2" x14ac:dyDescent="0.2">
      <c r="A3" t="s">
        <v>72</v>
      </c>
    </row>
    <row r="8" spans="1:2" x14ac:dyDescent="0.2">
      <c r="A8" t="s">
        <v>0</v>
      </c>
      <c r="B8" s="1" t="s">
        <v>55</v>
      </c>
    </row>
    <row r="9" spans="1:2" x14ac:dyDescent="0.2">
      <c r="A9">
        <v>2001</v>
      </c>
      <c r="B9" s="1">
        <v>4.0030999999999999</v>
      </c>
    </row>
    <row r="10" spans="1:2" x14ac:dyDescent="0.2">
      <c r="A10">
        <v>2002</v>
      </c>
      <c r="B10" s="1">
        <v>4.7628000000000004</v>
      </c>
    </row>
    <row r="11" spans="1:2" x14ac:dyDescent="0.2">
      <c r="A11">
        <v>2003</v>
      </c>
      <c r="B11" s="1">
        <v>5.0827</v>
      </c>
    </row>
    <row r="12" spans="1:2" x14ac:dyDescent="0.2">
      <c r="A12">
        <v>2004</v>
      </c>
      <c r="B12" s="1">
        <v>4.8943000000000003</v>
      </c>
    </row>
    <row r="13" spans="1:2" x14ac:dyDescent="0.2">
      <c r="A13">
        <v>2005</v>
      </c>
      <c r="B13" s="1">
        <v>4.9573999999999998</v>
      </c>
    </row>
    <row r="14" spans="1:2" x14ac:dyDescent="0.2">
      <c r="A14">
        <v>2006</v>
      </c>
      <c r="B14" s="1">
        <v>5.1322999999999999</v>
      </c>
    </row>
    <row r="15" spans="1:2" x14ac:dyDescent="0.2">
      <c r="A15">
        <v>2007</v>
      </c>
      <c r="B15" s="1">
        <v>5.6623999999999999</v>
      </c>
    </row>
    <row r="16" spans="1:2" x14ac:dyDescent="0.2">
      <c r="A16">
        <v>2008</v>
      </c>
      <c r="B16" s="1">
        <v>5.8601000000000001</v>
      </c>
    </row>
    <row r="17" spans="1:2" x14ac:dyDescent="0.2">
      <c r="A17">
        <v>2009</v>
      </c>
      <c r="B17" s="1">
        <v>4.2594000000000003</v>
      </c>
    </row>
    <row r="18" spans="1:2" x14ac:dyDescent="0.2">
      <c r="A18">
        <v>2010</v>
      </c>
      <c r="B18" s="1">
        <v>4.1862000000000004</v>
      </c>
    </row>
    <row r="19" spans="1:2" x14ac:dyDescent="0.2">
      <c r="A19">
        <v>2011</v>
      </c>
      <c r="B19" s="1">
        <v>4.2889999999999997</v>
      </c>
    </row>
    <row r="20" spans="1:2" x14ac:dyDescent="0.2">
      <c r="A20">
        <v>2012</v>
      </c>
      <c r="B20" s="1">
        <v>4.1917</v>
      </c>
    </row>
    <row r="21" spans="1:2" x14ac:dyDescent="0.2">
      <c r="A21">
        <v>2013</v>
      </c>
      <c r="B21" s="1">
        <v>3.6261999999999999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F25"/>
  <sheetViews>
    <sheetView workbookViewId="0">
      <selection activeCell="C6" sqref="C6"/>
    </sheetView>
  </sheetViews>
  <sheetFormatPr defaultRowHeight="12.75" x14ac:dyDescent="0.2"/>
  <cols>
    <col min="1" max="1" width="22.140625" bestFit="1" customWidth="1"/>
    <col min="2" max="2" width="16.5703125" style="1" bestFit="1" customWidth="1"/>
    <col min="3" max="5" width="25.85546875" style="1" bestFit="1" customWidth="1"/>
    <col min="6" max="6" width="15.140625" style="1" bestFit="1" customWidth="1"/>
  </cols>
  <sheetData>
    <row r="1" spans="1:6" x14ac:dyDescent="0.2">
      <c r="A1" s="3" t="s">
        <v>98</v>
      </c>
    </row>
    <row r="2" spans="1:6" x14ac:dyDescent="0.2">
      <c r="A2" t="s">
        <v>99</v>
      </c>
    </row>
    <row r="3" spans="1:6" x14ac:dyDescent="0.2">
      <c r="A3" t="s">
        <v>72</v>
      </c>
    </row>
    <row r="8" spans="1:6" x14ac:dyDescent="0.2">
      <c r="A8" t="s">
        <v>33</v>
      </c>
      <c r="B8" s="1" t="s">
        <v>100</v>
      </c>
      <c r="C8" s="1" t="s">
        <v>27</v>
      </c>
      <c r="D8" s="1" t="s">
        <v>101</v>
      </c>
      <c r="E8" s="1" t="s">
        <v>102</v>
      </c>
      <c r="F8" s="1" t="s">
        <v>103</v>
      </c>
    </row>
    <row r="9" spans="1:6" x14ac:dyDescent="0.2">
      <c r="A9" t="s">
        <v>63</v>
      </c>
      <c r="B9" s="1">
        <v>100</v>
      </c>
      <c r="C9" s="1">
        <v>0</v>
      </c>
      <c r="D9" s="1">
        <v>0</v>
      </c>
      <c r="E9" s="1">
        <v>0</v>
      </c>
      <c r="F9" s="1">
        <v>0</v>
      </c>
    </row>
    <row r="10" spans="1:6" x14ac:dyDescent="0.2">
      <c r="A10" t="s">
        <v>37</v>
      </c>
      <c r="B10" s="1">
        <v>98.032880000000006</v>
      </c>
      <c r="C10" s="1">
        <v>1.9166859999999999</v>
      </c>
      <c r="D10" s="1">
        <v>4.1538100000000001E-2</v>
      </c>
      <c r="E10" s="1">
        <v>5.934E-3</v>
      </c>
      <c r="F10" s="1">
        <v>2.967E-3</v>
      </c>
    </row>
    <row r="11" spans="1:6" x14ac:dyDescent="0.2">
      <c r="A11" t="s">
        <v>47</v>
      </c>
      <c r="B11" s="1">
        <v>96.837940000000003</v>
      </c>
      <c r="C11" s="1">
        <v>2.0750989999999998</v>
      </c>
      <c r="D11" s="1">
        <v>0.79051380000000004</v>
      </c>
      <c r="E11" s="1">
        <v>9.8814200000000005E-2</v>
      </c>
      <c r="F11" s="1">
        <v>0.19762850000000001</v>
      </c>
    </row>
    <row r="12" spans="1:6" x14ac:dyDescent="0.2">
      <c r="A12" t="s">
        <v>38</v>
      </c>
      <c r="B12" s="1">
        <v>95.692660000000004</v>
      </c>
      <c r="C12" s="1">
        <v>4.2029240000000003</v>
      </c>
      <c r="D12" s="1">
        <v>4.3508499999999999E-2</v>
      </c>
      <c r="E12" s="1">
        <v>6.0911899999999998E-2</v>
      </c>
      <c r="F12" s="1">
        <v>0</v>
      </c>
    </row>
    <row r="13" spans="1:6" x14ac:dyDescent="0.2">
      <c r="A13" t="s">
        <v>49</v>
      </c>
      <c r="B13" s="1">
        <v>93.701509999999999</v>
      </c>
      <c r="C13" s="1">
        <v>5.7964399999999996</v>
      </c>
      <c r="D13" s="1">
        <v>0.27384760000000002</v>
      </c>
      <c r="E13" s="1">
        <v>0.18256500000000001</v>
      </c>
      <c r="F13" s="1">
        <v>4.5641300000000003E-2</v>
      </c>
    </row>
    <row r="14" spans="1:6" x14ac:dyDescent="0.2">
      <c r="A14" t="s">
        <v>64</v>
      </c>
      <c r="B14" s="1">
        <v>93.596059999999994</v>
      </c>
      <c r="C14" s="1">
        <v>4.9261080000000002</v>
      </c>
      <c r="D14" s="1">
        <v>0.49261080000000002</v>
      </c>
      <c r="E14" s="1">
        <v>0.98522169999999998</v>
      </c>
      <c r="F14" s="1">
        <v>0</v>
      </c>
    </row>
    <row r="15" spans="1:6" x14ac:dyDescent="0.2">
      <c r="A15" t="s">
        <v>50</v>
      </c>
      <c r="B15" s="1">
        <v>92.528729999999996</v>
      </c>
      <c r="C15" s="1">
        <v>6.6755079999999998</v>
      </c>
      <c r="D15" s="1">
        <v>0.75154730000000003</v>
      </c>
      <c r="E15" s="1">
        <v>4.4208699999999997E-2</v>
      </c>
      <c r="F15" s="1">
        <v>0</v>
      </c>
    </row>
    <row r="16" spans="1:6" x14ac:dyDescent="0.2">
      <c r="A16" t="s">
        <v>51</v>
      </c>
      <c r="B16" s="1">
        <v>84.984989999999996</v>
      </c>
      <c r="C16" s="1">
        <v>11.71171</v>
      </c>
      <c r="D16" s="1">
        <v>1.5015019999999999</v>
      </c>
      <c r="E16" s="1">
        <v>1.5015019999999999</v>
      </c>
      <c r="F16" s="1">
        <v>0.30030030000000002</v>
      </c>
    </row>
    <row r="17" spans="1:6" x14ac:dyDescent="0.2">
      <c r="A17" t="s">
        <v>43</v>
      </c>
      <c r="B17" s="1">
        <v>65.439089999999993</v>
      </c>
      <c r="C17" s="1">
        <v>33.994340000000001</v>
      </c>
      <c r="D17" s="1">
        <v>0.14164309999999999</v>
      </c>
      <c r="E17" s="1">
        <v>0.14164309999999999</v>
      </c>
      <c r="F17" s="1">
        <v>0.28328609999999999</v>
      </c>
    </row>
    <row r="18" spans="1:6" x14ac:dyDescent="0.2">
      <c r="A18" t="s">
        <v>58</v>
      </c>
      <c r="B18" s="1">
        <v>64.951300000000003</v>
      </c>
      <c r="C18" s="1">
        <v>23.07244</v>
      </c>
      <c r="D18" s="1">
        <v>7.1718469999999996</v>
      </c>
      <c r="E18" s="1">
        <v>1.69417</v>
      </c>
      <c r="F18" s="1">
        <v>3.1102370000000001</v>
      </c>
    </row>
    <row r="19" spans="1:6" x14ac:dyDescent="0.2">
      <c r="A19" t="s">
        <v>65</v>
      </c>
      <c r="B19" s="1">
        <v>64.055300000000003</v>
      </c>
      <c r="C19" s="1">
        <v>12.442399999999999</v>
      </c>
      <c r="D19" s="1">
        <v>4.608295</v>
      </c>
      <c r="E19" s="1">
        <v>2.764977</v>
      </c>
      <c r="F19" s="1">
        <v>16.12903</v>
      </c>
    </row>
    <row r="20" spans="1:6" x14ac:dyDescent="0.2">
      <c r="A20" t="s">
        <v>35</v>
      </c>
      <c r="B20" s="1">
        <v>58.868569999999998</v>
      </c>
      <c r="C20" s="1">
        <v>31.0336</v>
      </c>
      <c r="D20" s="1">
        <v>7.1544020000000002</v>
      </c>
      <c r="E20" s="1">
        <v>0.49340709999999999</v>
      </c>
      <c r="F20" s="1">
        <v>2.450021</v>
      </c>
    </row>
    <row r="21" spans="1:6" x14ac:dyDescent="0.2">
      <c r="A21" t="s">
        <v>45</v>
      </c>
      <c r="B21" s="1">
        <v>53.903359999999999</v>
      </c>
      <c r="C21" s="1">
        <v>26.5457</v>
      </c>
      <c r="D21" s="1">
        <v>9.0168359999999996</v>
      </c>
      <c r="E21" s="1">
        <v>3.648825</v>
      </c>
      <c r="F21" s="1">
        <v>6.8852739999999999</v>
      </c>
    </row>
    <row r="22" spans="1:6" x14ac:dyDescent="0.2">
      <c r="A22" t="s">
        <v>52</v>
      </c>
      <c r="B22" s="1">
        <v>53.150239999999997</v>
      </c>
      <c r="C22" s="1">
        <v>45.75929</v>
      </c>
      <c r="D22" s="1">
        <v>1.009693</v>
      </c>
      <c r="E22" s="1">
        <v>4.0387699999999999E-2</v>
      </c>
      <c r="F22" s="1">
        <v>4.0387699999999999E-2</v>
      </c>
    </row>
    <row r="23" spans="1:6" x14ac:dyDescent="0.2">
      <c r="A23" t="s">
        <v>36</v>
      </c>
      <c r="B23" s="1">
        <v>52.259889999999999</v>
      </c>
      <c r="C23" s="1">
        <v>36.72316</v>
      </c>
      <c r="D23" s="1">
        <v>9.6045200000000008</v>
      </c>
      <c r="E23" s="1">
        <v>1.1299429999999999</v>
      </c>
      <c r="F23" s="1">
        <v>0.28248590000000001</v>
      </c>
    </row>
    <row r="24" spans="1:6" x14ac:dyDescent="0.2">
      <c r="A24" t="s">
        <v>41</v>
      </c>
      <c r="B24" s="1">
        <v>41.236350000000002</v>
      </c>
      <c r="C24" s="1">
        <v>42.783470000000001</v>
      </c>
      <c r="D24" s="1">
        <v>15.454420000000001</v>
      </c>
      <c r="E24" s="1">
        <v>0.4018485</v>
      </c>
      <c r="F24" s="1">
        <v>0.12390329999999999</v>
      </c>
    </row>
    <row r="25" spans="1:6" x14ac:dyDescent="0.2">
      <c r="A25" t="s">
        <v>42</v>
      </c>
      <c r="B25" s="1">
        <v>22.608699999999999</v>
      </c>
      <c r="C25" s="1">
        <v>57.77778</v>
      </c>
      <c r="D25" s="1">
        <v>10.821260000000001</v>
      </c>
      <c r="E25" s="1">
        <v>6.6666670000000003</v>
      </c>
      <c r="F25" s="1">
        <v>2.125604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F24"/>
  <sheetViews>
    <sheetView workbookViewId="0">
      <selection activeCell="B8" sqref="B8"/>
    </sheetView>
  </sheetViews>
  <sheetFormatPr defaultRowHeight="12.75" x14ac:dyDescent="0.2"/>
  <cols>
    <col min="1" max="1" width="22.140625" bestFit="1" customWidth="1"/>
    <col min="2" max="2" width="16.5703125" style="1" bestFit="1" customWidth="1"/>
    <col min="3" max="5" width="25.85546875" style="1" bestFit="1" customWidth="1"/>
    <col min="6" max="6" width="15.140625" style="1" bestFit="1" customWidth="1"/>
  </cols>
  <sheetData>
    <row r="1" spans="1:6" x14ac:dyDescent="0.2">
      <c r="A1" s="3" t="s">
        <v>104</v>
      </c>
    </row>
    <row r="2" spans="1:6" x14ac:dyDescent="0.2">
      <c r="A2" t="s">
        <v>105</v>
      </c>
    </row>
    <row r="3" spans="1:6" x14ac:dyDescent="0.2">
      <c r="A3" t="s">
        <v>72</v>
      </c>
    </row>
    <row r="7" spans="1:6" x14ac:dyDescent="0.2">
      <c r="A7" t="s">
        <v>33</v>
      </c>
      <c r="B7" s="1" t="s">
        <v>106</v>
      </c>
      <c r="C7" s="1" t="s">
        <v>59</v>
      </c>
      <c r="D7" s="1" t="s">
        <v>60</v>
      </c>
      <c r="E7" s="1" t="s">
        <v>61</v>
      </c>
      <c r="F7" s="1" t="s">
        <v>62</v>
      </c>
    </row>
    <row r="8" spans="1:6" x14ac:dyDescent="0.2">
      <c r="A8" t="s">
        <v>63</v>
      </c>
      <c r="B8" s="1">
        <v>100</v>
      </c>
      <c r="C8" s="1">
        <v>0</v>
      </c>
      <c r="D8" s="1">
        <v>0</v>
      </c>
      <c r="E8" s="1">
        <v>0</v>
      </c>
      <c r="F8" s="1">
        <v>0</v>
      </c>
    </row>
    <row r="9" spans="1:6" x14ac:dyDescent="0.2">
      <c r="A9" t="s">
        <v>37</v>
      </c>
      <c r="B9" s="1">
        <v>99.584739999999996</v>
      </c>
      <c r="C9" s="1">
        <v>0.38222869999999998</v>
      </c>
      <c r="D9" s="1">
        <v>2.5953799999999999E-2</v>
      </c>
      <c r="E9" s="1">
        <v>7.0783E-3</v>
      </c>
      <c r="F9" s="1">
        <v>0</v>
      </c>
    </row>
    <row r="10" spans="1:6" x14ac:dyDescent="0.2">
      <c r="A10" t="s">
        <v>64</v>
      </c>
      <c r="B10" s="1">
        <v>97.747749999999996</v>
      </c>
      <c r="C10" s="1">
        <v>1.8018019999999999</v>
      </c>
      <c r="D10" s="1">
        <v>0</v>
      </c>
      <c r="E10" s="1">
        <v>0.45045049999999998</v>
      </c>
      <c r="F10" s="1">
        <v>0</v>
      </c>
    </row>
    <row r="11" spans="1:6" x14ac:dyDescent="0.2">
      <c r="A11" t="s">
        <v>38</v>
      </c>
      <c r="B11" s="1">
        <v>97.101029999999994</v>
      </c>
      <c r="C11" s="1">
        <v>2.2563659999999999</v>
      </c>
      <c r="D11" s="1">
        <v>0.41068749999999998</v>
      </c>
      <c r="E11" s="1">
        <v>0.22708610000000001</v>
      </c>
      <c r="F11" s="1">
        <v>4.8316000000000001E-3</v>
      </c>
    </row>
    <row r="12" spans="1:6" x14ac:dyDescent="0.2">
      <c r="A12" t="s">
        <v>50</v>
      </c>
      <c r="B12" s="1">
        <v>90.813959999999994</v>
      </c>
      <c r="C12" s="1">
        <v>7.015504</v>
      </c>
      <c r="D12" s="1">
        <v>1.7054260000000001</v>
      </c>
      <c r="E12" s="1">
        <v>0.46511629999999998</v>
      </c>
      <c r="F12" s="1">
        <v>0</v>
      </c>
    </row>
    <row r="13" spans="1:6" x14ac:dyDescent="0.2">
      <c r="A13" t="s">
        <v>51</v>
      </c>
      <c r="B13" s="1">
        <v>90.301730000000006</v>
      </c>
      <c r="C13" s="1">
        <v>6.25</v>
      </c>
      <c r="D13" s="1">
        <v>1.9396549999999999</v>
      </c>
      <c r="E13" s="1">
        <v>1.2931029999999999</v>
      </c>
      <c r="F13" s="1">
        <v>0.21551719999999999</v>
      </c>
    </row>
    <row r="14" spans="1:6" x14ac:dyDescent="0.2">
      <c r="A14" t="s">
        <v>49</v>
      </c>
      <c r="B14" s="1">
        <v>87.121219999999994</v>
      </c>
      <c r="C14" s="1">
        <v>10.52632</v>
      </c>
      <c r="D14" s="1">
        <v>1.7145140000000001</v>
      </c>
      <c r="E14" s="1">
        <v>0.59808609999999995</v>
      </c>
      <c r="F14" s="1">
        <v>3.9872400000000002E-2</v>
      </c>
    </row>
    <row r="15" spans="1:6" x14ac:dyDescent="0.2">
      <c r="A15" t="s">
        <v>52</v>
      </c>
      <c r="B15" s="1">
        <v>77.551019999999994</v>
      </c>
      <c r="C15" s="1">
        <v>18.46453</v>
      </c>
      <c r="D15" s="1">
        <v>2.2675740000000002</v>
      </c>
      <c r="E15" s="1">
        <v>1.716877</v>
      </c>
      <c r="F15" s="1">
        <v>0</v>
      </c>
    </row>
    <row r="16" spans="1:6" x14ac:dyDescent="0.2">
      <c r="A16" t="s">
        <v>58</v>
      </c>
      <c r="B16" s="1">
        <v>77.306179999999998</v>
      </c>
      <c r="C16" s="1">
        <v>13.6464</v>
      </c>
      <c r="D16" s="1">
        <v>4.5232130000000002</v>
      </c>
      <c r="E16" s="1">
        <v>3.8466870000000002</v>
      </c>
      <c r="F16" s="1">
        <v>0.67751620000000001</v>
      </c>
    </row>
    <row r="17" spans="1:6" x14ac:dyDescent="0.2">
      <c r="A17" t="s">
        <v>36</v>
      </c>
      <c r="B17" s="1">
        <v>75.638300000000001</v>
      </c>
      <c r="C17" s="1">
        <v>20</v>
      </c>
      <c r="D17" s="1">
        <v>3.7234039999999999</v>
      </c>
      <c r="E17" s="1">
        <v>0.63829789999999997</v>
      </c>
      <c r="F17" s="1">
        <v>0</v>
      </c>
    </row>
    <row r="18" spans="1:6" x14ac:dyDescent="0.2">
      <c r="A18" t="s">
        <v>42</v>
      </c>
      <c r="B18" s="1">
        <v>75.178219999999996</v>
      </c>
      <c r="C18" s="1">
        <v>14.84122</v>
      </c>
      <c r="D18" s="1">
        <v>6.8697340000000002</v>
      </c>
      <c r="E18" s="1">
        <v>3.046014</v>
      </c>
      <c r="F18" s="1">
        <v>6.48088E-2</v>
      </c>
    </row>
    <row r="19" spans="1:6" x14ac:dyDescent="0.2">
      <c r="A19" t="s">
        <v>47</v>
      </c>
      <c r="B19" s="1">
        <v>70.35857</v>
      </c>
      <c r="C19" s="1">
        <v>23.266929999999999</v>
      </c>
      <c r="D19" s="1">
        <v>4.3027889999999998</v>
      </c>
      <c r="E19" s="1">
        <v>1.8326690000000001</v>
      </c>
      <c r="F19" s="1">
        <v>0.2390438</v>
      </c>
    </row>
    <row r="20" spans="1:6" x14ac:dyDescent="0.2">
      <c r="A20" t="s">
        <v>43</v>
      </c>
      <c r="B20" s="1">
        <v>69.335139999999996</v>
      </c>
      <c r="C20" s="1">
        <v>29.172319999999999</v>
      </c>
      <c r="D20" s="1">
        <v>0.94979650000000004</v>
      </c>
      <c r="E20" s="1">
        <v>0.54274080000000002</v>
      </c>
      <c r="F20" s="1">
        <v>0</v>
      </c>
    </row>
    <row r="21" spans="1:6" x14ac:dyDescent="0.2">
      <c r="A21" t="s">
        <v>41</v>
      </c>
      <c r="B21" s="1">
        <v>68.023740000000004</v>
      </c>
      <c r="C21" s="1">
        <v>21.121559999999999</v>
      </c>
      <c r="D21" s="1">
        <v>8.1977709999999995</v>
      </c>
      <c r="E21" s="1">
        <v>2.5230630000000001</v>
      </c>
      <c r="F21" s="1">
        <v>0.13386490000000001</v>
      </c>
    </row>
    <row r="22" spans="1:6" x14ac:dyDescent="0.2">
      <c r="A22" t="s">
        <v>45</v>
      </c>
      <c r="B22" s="1">
        <v>65.512569999999997</v>
      </c>
      <c r="C22" s="1">
        <v>18.506080000000001</v>
      </c>
      <c r="D22" s="1">
        <v>6.617248</v>
      </c>
      <c r="E22" s="1">
        <v>7.9228759999999996</v>
      </c>
      <c r="F22" s="1">
        <v>1.441227</v>
      </c>
    </row>
    <row r="23" spans="1:6" x14ac:dyDescent="0.2">
      <c r="A23" t="s">
        <v>35</v>
      </c>
      <c r="B23" s="1">
        <v>64.878960000000006</v>
      </c>
      <c r="C23" s="1">
        <v>24.566109999999998</v>
      </c>
      <c r="D23" s="1">
        <v>5.3407819999999999</v>
      </c>
      <c r="E23" s="1">
        <v>3.8882680000000001</v>
      </c>
      <c r="F23" s="1">
        <v>1.325885</v>
      </c>
    </row>
    <row r="24" spans="1:6" x14ac:dyDescent="0.2">
      <c r="A24" t="s">
        <v>65</v>
      </c>
      <c r="B24" s="1">
        <v>53.531599999999997</v>
      </c>
      <c r="C24" s="1">
        <v>24.907060000000001</v>
      </c>
      <c r="D24" s="1">
        <v>4.0892189999999999</v>
      </c>
      <c r="E24" s="1">
        <v>9.6654269999999993</v>
      </c>
      <c r="F24" s="1">
        <v>7.806692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C8" sqref="C8:H16"/>
    </sheetView>
  </sheetViews>
  <sheetFormatPr defaultRowHeight="12.75" x14ac:dyDescent="0.2"/>
  <cols>
    <col min="3" max="3" width="36.28515625" bestFit="1" customWidth="1"/>
  </cols>
  <sheetData>
    <row r="1" spans="1:8" x14ac:dyDescent="0.2">
      <c r="A1" s="3" t="s">
        <v>107</v>
      </c>
    </row>
    <row r="2" spans="1:8" x14ac:dyDescent="0.2">
      <c r="A2" t="s">
        <v>108</v>
      </c>
    </row>
    <row r="3" spans="1:8" x14ac:dyDescent="0.2">
      <c r="A3" t="s">
        <v>72</v>
      </c>
    </row>
    <row r="8" spans="1:8" x14ac:dyDescent="0.2">
      <c r="C8" s="35"/>
      <c r="D8" s="36"/>
      <c r="E8" s="36"/>
      <c r="F8" s="37" t="s">
        <v>146</v>
      </c>
      <c r="G8" s="36"/>
      <c r="H8" s="36"/>
    </row>
    <row r="9" spans="1:8" x14ac:dyDescent="0.2">
      <c r="C9" s="38" t="s">
        <v>147</v>
      </c>
      <c r="D9" s="39">
        <v>2009</v>
      </c>
      <c r="E9" s="39">
        <v>2010</v>
      </c>
      <c r="F9" s="39">
        <v>2011</v>
      </c>
      <c r="G9" s="39">
        <v>2012</v>
      </c>
      <c r="H9" s="39">
        <v>2013</v>
      </c>
    </row>
    <row r="10" spans="1:8" x14ac:dyDescent="0.2">
      <c r="C10" s="40" t="s">
        <v>65</v>
      </c>
      <c r="D10" s="41"/>
      <c r="E10" s="41"/>
      <c r="F10" s="42">
        <v>1</v>
      </c>
      <c r="G10" s="27">
        <v>2</v>
      </c>
      <c r="H10" s="41">
        <v>2</v>
      </c>
    </row>
    <row r="11" spans="1:8" ht="22.5" x14ac:dyDescent="0.2">
      <c r="C11" s="40" t="s">
        <v>45</v>
      </c>
      <c r="D11" s="41"/>
      <c r="E11" s="42">
        <v>3</v>
      </c>
      <c r="F11" s="42">
        <v>7</v>
      </c>
      <c r="G11" s="27">
        <v>21</v>
      </c>
      <c r="H11" s="41">
        <v>30</v>
      </c>
    </row>
    <row r="12" spans="1:8" x14ac:dyDescent="0.2">
      <c r="C12" s="40" t="s">
        <v>36</v>
      </c>
      <c r="D12" s="41"/>
      <c r="E12" s="42"/>
      <c r="F12" s="41"/>
      <c r="G12" s="27">
        <v>1</v>
      </c>
      <c r="H12" s="41"/>
    </row>
    <row r="13" spans="1:8" ht="22.5" x14ac:dyDescent="0.2">
      <c r="C13" s="40" t="s">
        <v>64</v>
      </c>
      <c r="D13" s="42"/>
      <c r="E13" s="42">
        <v>1</v>
      </c>
      <c r="F13" s="42"/>
      <c r="G13" s="27">
        <v>3</v>
      </c>
      <c r="H13" s="42"/>
    </row>
    <row r="14" spans="1:8" ht="22.5" x14ac:dyDescent="0.2">
      <c r="C14" s="40" t="s">
        <v>52</v>
      </c>
      <c r="D14" s="42">
        <v>23</v>
      </c>
      <c r="E14" s="42">
        <v>35</v>
      </c>
      <c r="F14" s="42">
        <v>31</v>
      </c>
      <c r="G14" s="27">
        <v>19</v>
      </c>
      <c r="H14" s="42">
        <v>32</v>
      </c>
    </row>
    <row r="15" spans="1:8" x14ac:dyDescent="0.2">
      <c r="C15" s="40" t="s">
        <v>42</v>
      </c>
      <c r="D15" s="27">
        <v>2</v>
      </c>
      <c r="E15" s="27">
        <v>2</v>
      </c>
      <c r="F15" s="27">
        <v>2</v>
      </c>
      <c r="G15" s="27"/>
      <c r="H15" s="27">
        <v>3</v>
      </c>
    </row>
    <row r="16" spans="1:8" x14ac:dyDescent="0.2">
      <c r="C16" s="27" t="s">
        <v>58</v>
      </c>
      <c r="D16" s="27">
        <v>25</v>
      </c>
      <c r="E16" s="27">
        <v>41</v>
      </c>
      <c r="F16" s="27">
        <v>41</v>
      </c>
      <c r="G16" s="27">
        <v>46</v>
      </c>
      <c r="H16" s="27">
        <v>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D6" sqref="D6:K24"/>
    </sheetView>
  </sheetViews>
  <sheetFormatPr defaultRowHeight="12.75" x14ac:dyDescent="0.2"/>
  <cols>
    <col min="4" max="4" width="18.7109375" bestFit="1" customWidth="1"/>
  </cols>
  <sheetData>
    <row r="1" spans="1:11" x14ac:dyDescent="0.2">
      <c r="A1" s="3" t="s">
        <v>109</v>
      </c>
    </row>
    <row r="2" spans="1:11" x14ac:dyDescent="0.2">
      <c r="A2" t="s">
        <v>108</v>
      </c>
    </row>
    <row r="3" spans="1:11" x14ac:dyDescent="0.2">
      <c r="A3" t="s">
        <v>72</v>
      </c>
    </row>
    <row r="6" spans="1:11" x14ac:dyDescent="0.2">
      <c r="D6" s="43" t="s">
        <v>148</v>
      </c>
      <c r="E6" s="44"/>
      <c r="F6" s="44"/>
      <c r="G6" s="44" t="s">
        <v>0</v>
      </c>
      <c r="H6" s="44"/>
      <c r="I6" s="44"/>
      <c r="J6" s="45">
        <v>2013</v>
      </c>
      <c r="K6" s="46" t="s">
        <v>123</v>
      </c>
    </row>
    <row r="7" spans="1:11" x14ac:dyDescent="0.2">
      <c r="D7" s="43" t="s">
        <v>149</v>
      </c>
      <c r="E7" s="47">
        <v>2009</v>
      </c>
      <c r="F7" s="47">
        <v>2010</v>
      </c>
      <c r="G7" s="47">
        <v>2011</v>
      </c>
      <c r="H7" s="47">
        <v>2012</v>
      </c>
      <c r="I7" s="47">
        <v>2013</v>
      </c>
      <c r="J7" s="48" t="s">
        <v>126</v>
      </c>
      <c r="K7" s="46" t="s">
        <v>127</v>
      </c>
    </row>
    <row r="8" spans="1:11" x14ac:dyDescent="0.2">
      <c r="D8" s="49"/>
      <c r="E8" s="49"/>
      <c r="F8" s="49"/>
      <c r="G8" s="49"/>
      <c r="H8" s="49"/>
      <c r="I8" s="49"/>
      <c r="J8" s="50" t="s">
        <v>130</v>
      </c>
      <c r="K8" s="50" t="s">
        <v>131</v>
      </c>
    </row>
    <row r="9" spans="1:11" x14ac:dyDescent="0.2">
      <c r="D9" s="51" t="s">
        <v>50</v>
      </c>
      <c r="E9" s="51">
        <v>724</v>
      </c>
      <c r="F9" s="51">
        <v>850</v>
      </c>
      <c r="G9" s="51">
        <v>701</v>
      </c>
      <c r="H9" s="51">
        <v>818</v>
      </c>
      <c r="I9" s="51">
        <v>654</v>
      </c>
      <c r="J9" s="52">
        <v>4.4408229782033004</v>
      </c>
      <c r="K9" s="52">
        <v>-20.048899755501225</v>
      </c>
    </row>
    <row r="10" spans="1:11" x14ac:dyDescent="0.2">
      <c r="D10" s="51" t="s">
        <v>65</v>
      </c>
      <c r="E10" s="51">
        <v>113</v>
      </c>
      <c r="F10" s="51">
        <v>61</v>
      </c>
      <c r="G10" s="51">
        <v>28</v>
      </c>
      <c r="H10" s="51">
        <v>14</v>
      </c>
      <c r="I10" s="51">
        <v>28</v>
      </c>
      <c r="J10" s="52">
        <v>0.1901269776600801</v>
      </c>
      <c r="K10" s="52">
        <v>100</v>
      </c>
    </row>
    <row r="11" spans="1:11" x14ac:dyDescent="0.2">
      <c r="D11" s="51" t="s">
        <v>51</v>
      </c>
      <c r="E11" s="51"/>
      <c r="F11" s="51"/>
      <c r="G11" s="51">
        <v>15</v>
      </c>
      <c r="H11" s="51">
        <v>45</v>
      </c>
      <c r="I11" s="51">
        <v>47</v>
      </c>
      <c r="J11" s="52">
        <v>0.31914171250084877</v>
      </c>
      <c r="K11" s="52">
        <v>4.4444444444444509</v>
      </c>
    </row>
    <row r="12" spans="1:11" x14ac:dyDescent="0.2">
      <c r="D12" s="51" t="s">
        <v>49</v>
      </c>
      <c r="E12" s="51">
        <v>427</v>
      </c>
      <c r="F12" s="51">
        <v>258</v>
      </c>
      <c r="G12" s="51">
        <v>184</v>
      </c>
      <c r="H12" s="51">
        <v>360</v>
      </c>
      <c r="I12" s="51">
        <v>255</v>
      </c>
      <c r="J12" s="52">
        <v>1.7315135465471583</v>
      </c>
      <c r="K12" s="52">
        <v>-29.166666666666664</v>
      </c>
    </row>
    <row r="13" spans="1:11" x14ac:dyDescent="0.2">
      <c r="D13" s="51" t="s">
        <v>38</v>
      </c>
      <c r="E13" s="51">
        <v>425</v>
      </c>
      <c r="F13" s="51">
        <v>394</v>
      </c>
      <c r="G13" s="51">
        <v>340</v>
      </c>
      <c r="H13" s="51">
        <v>450</v>
      </c>
      <c r="I13" s="51">
        <v>434</v>
      </c>
      <c r="J13" s="52">
        <v>2.946968153731242</v>
      </c>
      <c r="K13" s="52">
        <v>-3.5555555555555562</v>
      </c>
    </row>
    <row r="14" spans="1:11" x14ac:dyDescent="0.2">
      <c r="D14" s="51" t="s">
        <v>45</v>
      </c>
      <c r="E14" s="51">
        <v>9584</v>
      </c>
      <c r="F14" s="51">
        <v>8264</v>
      </c>
      <c r="G14" s="51">
        <v>7177</v>
      </c>
      <c r="H14" s="51">
        <v>7742</v>
      </c>
      <c r="I14" s="51">
        <v>7327</v>
      </c>
      <c r="J14" s="52">
        <v>49.752155904121679</v>
      </c>
      <c r="K14" s="52">
        <v>-5.3603719969000263</v>
      </c>
    </row>
    <row r="15" spans="1:11" x14ac:dyDescent="0.2">
      <c r="D15" s="51" t="s">
        <v>36</v>
      </c>
      <c r="E15" s="51">
        <v>132</v>
      </c>
      <c r="F15" s="51">
        <v>139</v>
      </c>
      <c r="G15" s="51">
        <v>122</v>
      </c>
      <c r="H15" s="51">
        <v>115</v>
      </c>
      <c r="I15" s="51">
        <v>91</v>
      </c>
      <c r="J15" s="52">
        <v>0.61791267739526046</v>
      </c>
      <c r="K15" s="52">
        <v>-20.869565217391305</v>
      </c>
    </row>
    <row r="16" spans="1:11" x14ac:dyDescent="0.2">
      <c r="D16" s="51" t="s">
        <v>43</v>
      </c>
      <c r="E16" s="51"/>
      <c r="F16" s="51"/>
      <c r="G16" s="51"/>
      <c r="H16" s="51"/>
      <c r="I16" s="51">
        <v>11</v>
      </c>
      <c r="J16" s="52">
        <v>7.4692741223602907E-2</v>
      </c>
      <c r="K16" s="52" t="s">
        <v>137</v>
      </c>
    </row>
    <row r="17" spans="4:11" x14ac:dyDescent="0.2">
      <c r="D17" s="51" t="s">
        <v>37</v>
      </c>
      <c r="E17" s="51">
        <v>2175</v>
      </c>
      <c r="F17" s="51">
        <v>1905</v>
      </c>
      <c r="G17" s="51">
        <v>2206</v>
      </c>
      <c r="H17" s="51">
        <v>2741</v>
      </c>
      <c r="I17" s="51">
        <v>2470</v>
      </c>
      <c r="J17" s="52">
        <v>16.771915529299925</v>
      </c>
      <c r="K17" s="52">
        <v>-9.8869025902955094</v>
      </c>
    </row>
    <row r="18" spans="4:11" x14ac:dyDescent="0.2">
      <c r="D18" s="51" t="s">
        <v>64</v>
      </c>
      <c r="E18" s="51">
        <v>11</v>
      </c>
      <c r="F18" s="51">
        <v>34</v>
      </c>
      <c r="G18" s="51">
        <v>40</v>
      </c>
      <c r="H18" s="51">
        <v>37</v>
      </c>
      <c r="I18" s="51">
        <v>48</v>
      </c>
      <c r="J18" s="52">
        <v>0.32593196170299449</v>
      </c>
      <c r="K18" s="52">
        <v>29.729729729729737</v>
      </c>
    </row>
    <row r="19" spans="4:11" x14ac:dyDescent="0.2">
      <c r="D19" s="51" t="s">
        <v>41</v>
      </c>
      <c r="E19" s="51">
        <v>368</v>
      </c>
      <c r="F19" s="51">
        <v>308</v>
      </c>
      <c r="G19" s="51">
        <v>248</v>
      </c>
      <c r="H19" s="51">
        <v>254</v>
      </c>
      <c r="I19" s="51">
        <v>256</v>
      </c>
      <c r="J19" s="52">
        <v>1.7383037957493039</v>
      </c>
      <c r="K19" s="52">
        <v>0.78740157480314821</v>
      </c>
    </row>
    <row r="20" spans="4:11" x14ac:dyDescent="0.2">
      <c r="D20" s="51" t="s">
        <v>52</v>
      </c>
      <c r="E20" s="51">
        <v>109</v>
      </c>
      <c r="F20" s="51">
        <v>62</v>
      </c>
      <c r="G20" s="51">
        <v>67</v>
      </c>
      <c r="H20" s="51">
        <v>76</v>
      </c>
      <c r="I20" s="51">
        <v>121</v>
      </c>
      <c r="J20" s="52">
        <v>0.82162015345963202</v>
      </c>
      <c r="K20" s="52">
        <v>59.210526315789465</v>
      </c>
    </row>
    <row r="21" spans="4:11" x14ac:dyDescent="0.2">
      <c r="D21" s="51" t="s">
        <v>47</v>
      </c>
      <c r="E21" s="51">
        <v>135</v>
      </c>
      <c r="F21" s="51">
        <v>109</v>
      </c>
      <c r="G21" s="51">
        <v>148</v>
      </c>
      <c r="H21" s="51">
        <v>106</v>
      </c>
      <c r="I21" s="51">
        <v>85</v>
      </c>
      <c r="J21" s="52">
        <v>0.57717118218238617</v>
      </c>
      <c r="K21" s="52">
        <v>-19.811320754716977</v>
      </c>
    </row>
    <row r="22" spans="4:11" x14ac:dyDescent="0.2">
      <c r="D22" s="51" t="s">
        <v>42</v>
      </c>
      <c r="E22" s="51">
        <v>523</v>
      </c>
      <c r="F22" s="51">
        <v>409</v>
      </c>
      <c r="G22" s="51">
        <v>357</v>
      </c>
      <c r="H22" s="51">
        <v>332</v>
      </c>
      <c r="I22" s="51">
        <v>249</v>
      </c>
      <c r="J22" s="52">
        <v>1.6907720513342839</v>
      </c>
      <c r="K22" s="52">
        <v>-25</v>
      </c>
    </row>
    <row r="23" spans="4:11" x14ac:dyDescent="0.2">
      <c r="D23" s="51" t="s">
        <v>35</v>
      </c>
      <c r="E23" s="53">
        <v>2150</v>
      </c>
      <c r="F23" s="53">
        <v>2878</v>
      </c>
      <c r="G23" s="53">
        <v>3460</v>
      </c>
      <c r="H23" s="53">
        <v>2628</v>
      </c>
      <c r="I23" s="53">
        <v>2651</v>
      </c>
      <c r="J23" s="52">
        <v>18.000950634888298</v>
      </c>
      <c r="K23" s="54">
        <v>0.87519025875191225</v>
      </c>
    </row>
    <row r="24" spans="4:11" x14ac:dyDescent="0.2">
      <c r="D24" s="55" t="s">
        <v>58</v>
      </c>
      <c r="E24" s="33">
        <v>16876</v>
      </c>
      <c r="F24" s="33">
        <v>15671</v>
      </c>
      <c r="G24" s="33">
        <v>15093</v>
      </c>
      <c r="H24" s="33">
        <v>15718</v>
      </c>
      <c r="I24" s="33">
        <v>14727</v>
      </c>
      <c r="J24" s="56">
        <v>100</v>
      </c>
      <c r="K24" s="57">
        <v>-6.3048733935615164</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B22"/>
  <sheetViews>
    <sheetView workbookViewId="0">
      <selection activeCell="A2" sqref="A2:A3"/>
    </sheetView>
  </sheetViews>
  <sheetFormatPr defaultRowHeight="12.75" x14ac:dyDescent="0.2"/>
  <cols>
    <col min="2" max="2" width="16.5703125" style="1" bestFit="1" customWidth="1"/>
  </cols>
  <sheetData>
    <row r="1" spans="1:2" x14ac:dyDescent="0.2">
      <c r="A1" s="3" t="s">
        <v>110</v>
      </c>
    </row>
    <row r="2" spans="1:2" x14ac:dyDescent="0.2">
      <c r="A2" t="s">
        <v>111</v>
      </c>
    </row>
    <row r="3" spans="1:2" x14ac:dyDescent="0.2">
      <c r="A3" t="s">
        <v>72</v>
      </c>
    </row>
    <row r="9" spans="1:2" x14ac:dyDescent="0.2">
      <c r="A9" t="s">
        <v>0</v>
      </c>
      <c r="B9" s="1" t="s">
        <v>55</v>
      </c>
    </row>
    <row r="10" spans="1:2" x14ac:dyDescent="0.2">
      <c r="A10">
        <v>2001</v>
      </c>
      <c r="B10" s="1">
        <v>27.632200000000001</v>
      </c>
    </row>
    <row r="11" spans="1:2" x14ac:dyDescent="0.2">
      <c r="A11">
        <v>2002</v>
      </c>
      <c r="B11" s="1">
        <v>27.748899999999999</v>
      </c>
    </row>
    <row r="12" spans="1:2" x14ac:dyDescent="0.2">
      <c r="A12">
        <v>2003</v>
      </c>
      <c r="B12" s="1">
        <v>28.635300000000001</v>
      </c>
    </row>
    <row r="13" spans="1:2" x14ac:dyDescent="0.2">
      <c r="A13">
        <v>2004</v>
      </c>
      <c r="B13" s="1">
        <v>29.404299999999999</v>
      </c>
    </row>
    <row r="14" spans="1:2" x14ac:dyDescent="0.2">
      <c r="A14">
        <v>2005</v>
      </c>
      <c r="B14" s="1">
        <v>30.566400000000002</v>
      </c>
    </row>
    <row r="15" spans="1:2" x14ac:dyDescent="0.2">
      <c r="A15">
        <v>2006</v>
      </c>
      <c r="B15" s="1">
        <v>30.835100000000001</v>
      </c>
    </row>
    <row r="16" spans="1:2" x14ac:dyDescent="0.2">
      <c r="A16">
        <v>2007</v>
      </c>
      <c r="B16" s="1">
        <v>31.270299999999999</v>
      </c>
    </row>
    <row r="17" spans="1:2" x14ac:dyDescent="0.2">
      <c r="A17">
        <v>2008</v>
      </c>
      <c r="B17" s="1">
        <v>30.030799999999999</v>
      </c>
    </row>
    <row r="18" spans="1:2" x14ac:dyDescent="0.2">
      <c r="A18">
        <v>2009</v>
      </c>
      <c r="B18" s="1">
        <v>30.214200000000002</v>
      </c>
    </row>
    <row r="19" spans="1:2" x14ac:dyDescent="0.2">
      <c r="A19">
        <v>2010</v>
      </c>
      <c r="B19" s="1">
        <v>30.821400000000001</v>
      </c>
    </row>
    <row r="20" spans="1:2" x14ac:dyDescent="0.2">
      <c r="A20">
        <v>2011</v>
      </c>
      <c r="B20" s="1">
        <v>31.5823</v>
      </c>
    </row>
    <row r="21" spans="1:2" x14ac:dyDescent="0.2">
      <c r="A21">
        <v>2012</v>
      </c>
      <c r="B21" s="1">
        <v>30.530799999999999</v>
      </c>
    </row>
    <row r="22" spans="1:2" x14ac:dyDescent="0.2">
      <c r="A22">
        <v>2013</v>
      </c>
      <c r="B22" s="1">
        <v>30.578399999999998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C16"/>
  <sheetViews>
    <sheetView workbookViewId="0">
      <selection activeCell="A2" sqref="A2:A3"/>
    </sheetView>
  </sheetViews>
  <sheetFormatPr defaultRowHeight="12.75" x14ac:dyDescent="0.2"/>
  <cols>
    <col min="1" max="1" width="10.42578125" bestFit="1" customWidth="1"/>
    <col min="2" max="2" width="11.140625" style="2" bestFit="1" customWidth="1"/>
    <col min="3" max="3" width="10" style="1" bestFit="1" customWidth="1"/>
  </cols>
  <sheetData>
    <row r="1" spans="1:3" x14ac:dyDescent="0.2">
      <c r="A1" s="3" t="s">
        <v>73</v>
      </c>
    </row>
    <row r="2" spans="1:3" x14ac:dyDescent="0.2">
      <c r="A2" t="s">
        <v>71</v>
      </c>
    </row>
    <row r="3" spans="1:3" x14ac:dyDescent="0.2">
      <c r="A3" t="s">
        <v>72</v>
      </c>
    </row>
    <row r="6" spans="1:3" x14ac:dyDescent="0.2">
      <c r="A6" t="s">
        <v>4</v>
      </c>
      <c r="B6" s="2" t="s">
        <v>5</v>
      </c>
      <c r="C6" s="1" t="s">
        <v>6</v>
      </c>
    </row>
    <row r="7" spans="1:3" x14ac:dyDescent="0.2">
      <c r="A7" t="s">
        <v>7</v>
      </c>
      <c r="B7" s="2">
        <v>104100</v>
      </c>
      <c r="C7" s="1">
        <v>50.976179999999999</v>
      </c>
    </row>
    <row r="8" spans="1:3" x14ac:dyDescent="0.2">
      <c r="A8" t="s">
        <v>8</v>
      </c>
      <c r="B8" s="2">
        <v>41254</v>
      </c>
      <c r="C8" s="1">
        <v>20.201460000000001</v>
      </c>
    </row>
    <row r="9" spans="1:3" x14ac:dyDescent="0.2">
      <c r="A9" t="s">
        <v>9</v>
      </c>
      <c r="B9" s="2">
        <v>19311</v>
      </c>
      <c r="C9" s="1">
        <v>9.4563030000000001</v>
      </c>
    </row>
    <row r="10" spans="1:3" x14ac:dyDescent="0.2">
      <c r="A10" t="s">
        <v>10</v>
      </c>
      <c r="B10" s="2">
        <v>16531</v>
      </c>
      <c r="C10" s="1">
        <v>8.0949790000000004</v>
      </c>
    </row>
    <row r="11" spans="1:3" x14ac:dyDescent="0.2">
      <c r="A11" t="s">
        <v>11</v>
      </c>
      <c r="B11" s="2">
        <v>10229</v>
      </c>
      <c r="C11" s="1">
        <v>5.0089860000000002</v>
      </c>
    </row>
    <row r="12" spans="1:3" x14ac:dyDescent="0.2">
      <c r="A12" t="s">
        <v>12</v>
      </c>
      <c r="B12" s="2">
        <v>6158</v>
      </c>
      <c r="C12" s="1">
        <v>3.015479</v>
      </c>
    </row>
    <row r="13" spans="1:3" x14ac:dyDescent="0.2">
      <c r="A13" t="s">
        <v>13</v>
      </c>
      <c r="B13" s="2">
        <v>1848</v>
      </c>
      <c r="C13" s="1">
        <v>0.90493749999999995</v>
      </c>
    </row>
    <row r="14" spans="1:3" x14ac:dyDescent="0.2">
      <c r="A14" t="s">
        <v>14</v>
      </c>
      <c r="B14" s="2">
        <v>1647</v>
      </c>
      <c r="C14" s="1">
        <v>0.80651090000000003</v>
      </c>
    </row>
    <row r="15" spans="1:3" x14ac:dyDescent="0.2">
      <c r="A15" t="s">
        <v>15</v>
      </c>
      <c r="B15" s="2">
        <v>1031</v>
      </c>
      <c r="C15" s="1">
        <v>0.50486500000000001</v>
      </c>
    </row>
    <row r="16" spans="1:3" x14ac:dyDescent="0.2">
      <c r="A16" t="s">
        <v>16</v>
      </c>
      <c r="B16" s="2">
        <v>555</v>
      </c>
      <c r="C16" s="1">
        <v>0.27177509999999999</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E22"/>
  <sheetViews>
    <sheetView workbookViewId="0">
      <selection activeCell="A2" sqref="A2:A3"/>
    </sheetView>
  </sheetViews>
  <sheetFormatPr defaultRowHeight="12.75" x14ac:dyDescent="0.2"/>
  <cols>
    <col min="1" max="1" width="22.140625" bestFit="1" customWidth="1"/>
    <col min="2" max="2" width="17.85546875" style="2" bestFit="1" customWidth="1"/>
    <col min="3" max="4" width="27" style="2" bestFit="1" customWidth="1"/>
    <col min="5" max="5" width="16.28515625" style="2" bestFit="1" customWidth="1"/>
  </cols>
  <sheetData>
    <row r="1" spans="1:5" x14ac:dyDescent="0.2">
      <c r="A1" s="3" t="s">
        <v>112</v>
      </c>
    </row>
    <row r="2" spans="1:5" x14ac:dyDescent="0.2">
      <c r="A2" t="s">
        <v>113</v>
      </c>
    </row>
    <row r="3" spans="1:5" x14ac:dyDescent="0.2">
      <c r="A3" t="s">
        <v>72</v>
      </c>
    </row>
    <row r="6" spans="1:5" x14ac:dyDescent="0.2">
      <c r="A6" t="s">
        <v>33</v>
      </c>
      <c r="B6" s="2" t="s">
        <v>66</v>
      </c>
      <c r="C6" s="2" t="s">
        <v>67</v>
      </c>
      <c r="D6" s="2" t="s">
        <v>68</v>
      </c>
      <c r="E6" s="2" t="s">
        <v>69</v>
      </c>
    </row>
    <row r="7" spans="1:5" x14ac:dyDescent="0.2">
      <c r="A7" t="s">
        <v>38</v>
      </c>
      <c r="B7" s="2">
        <v>95.150120000000001</v>
      </c>
      <c r="C7" s="2">
        <v>3.4642029999999999</v>
      </c>
      <c r="D7" s="2">
        <v>0.46189380000000002</v>
      </c>
      <c r="E7" s="2">
        <v>0.92378749999999998</v>
      </c>
    </row>
    <row r="8" spans="1:5" x14ac:dyDescent="0.2">
      <c r="A8" t="s">
        <v>47</v>
      </c>
      <c r="B8" s="2">
        <v>94.117649999999998</v>
      </c>
      <c r="C8" s="2">
        <v>5.8823530000000002</v>
      </c>
      <c r="D8" s="2">
        <v>0</v>
      </c>
      <c r="E8" s="2">
        <v>0</v>
      </c>
    </row>
    <row r="9" spans="1:5" x14ac:dyDescent="0.2">
      <c r="A9" t="s">
        <v>64</v>
      </c>
      <c r="B9" s="2">
        <v>93.75</v>
      </c>
      <c r="C9" s="2">
        <v>2.0833330000000001</v>
      </c>
      <c r="D9" s="2">
        <v>0</v>
      </c>
      <c r="E9" s="2">
        <v>4.1666670000000003</v>
      </c>
    </row>
    <row r="10" spans="1:5" x14ac:dyDescent="0.2">
      <c r="A10" t="s">
        <v>37</v>
      </c>
      <c r="B10" s="2">
        <v>91.619429999999994</v>
      </c>
      <c r="C10" s="2">
        <v>8.137651</v>
      </c>
      <c r="D10" s="2">
        <v>0.16194330000000001</v>
      </c>
      <c r="E10" s="2">
        <v>8.0971699999999994E-2</v>
      </c>
    </row>
    <row r="11" spans="1:5" x14ac:dyDescent="0.2">
      <c r="A11" t="s">
        <v>42</v>
      </c>
      <c r="B11" s="2">
        <v>87.550200000000004</v>
      </c>
      <c r="C11" s="2">
        <v>12.4498</v>
      </c>
      <c r="D11" s="2">
        <v>0</v>
      </c>
      <c r="E11" s="2">
        <v>0</v>
      </c>
    </row>
    <row r="12" spans="1:5" x14ac:dyDescent="0.2">
      <c r="A12" t="s">
        <v>50</v>
      </c>
      <c r="B12" s="2">
        <v>81.316999999999993</v>
      </c>
      <c r="C12" s="2">
        <v>17.61103</v>
      </c>
      <c r="D12" s="2">
        <v>0.76569679999999996</v>
      </c>
      <c r="E12" s="2">
        <v>0.30627870000000001</v>
      </c>
    </row>
    <row r="13" spans="1:5" x14ac:dyDescent="0.2">
      <c r="A13" t="s">
        <v>45</v>
      </c>
      <c r="B13" s="2">
        <v>79.641779999999997</v>
      </c>
      <c r="C13" s="2">
        <v>14.93027</v>
      </c>
      <c r="D13" s="2">
        <v>3.295051</v>
      </c>
      <c r="E13" s="2">
        <v>2.1328960000000001</v>
      </c>
    </row>
    <row r="14" spans="1:5" x14ac:dyDescent="0.2">
      <c r="A14" t="s">
        <v>43</v>
      </c>
      <c r="B14" s="2">
        <v>77.777780000000007</v>
      </c>
      <c r="C14" s="2">
        <v>11.11111</v>
      </c>
      <c r="D14" s="2">
        <v>11.11111</v>
      </c>
      <c r="E14" s="2">
        <v>0</v>
      </c>
    </row>
    <row r="15" spans="1:5" x14ac:dyDescent="0.2">
      <c r="A15" t="s">
        <v>58</v>
      </c>
      <c r="B15" s="2">
        <v>72.834220000000002</v>
      </c>
      <c r="C15" s="2">
        <v>12.6615</v>
      </c>
      <c r="D15" s="2">
        <v>2.6791779999999998</v>
      </c>
      <c r="E15" s="2">
        <v>11.82511</v>
      </c>
    </row>
    <row r="16" spans="1:5" x14ac:dyDescent="0.2">
      <c r="A16" t="s">
        <v>51</v>
      </c>
      <c r="B16" s="2">
        <v>68.08511</v>
      </c>
      <c r="C16" s="2">
        <v>12.76596</v>
      </c>
      <c r="D16" s="2">
        <v>10.638299999999999</v>
      </c>
      <c r="E16" s="2">
        <v>8.5106380000000001</v>
      </c>
    </row>
    <row r="17" spans="1:5" x14ac:dyDescent="0.2">
      <c r="A17" t="s">
        <v>49</v>
      </c>
      <c r="B17" s="2">
        <v>66.666659999999993</v>
      </c>
      <c r="C17" s="2">
        <v>29.411760000000001</v>
      </c>
      <c r="D17" s="2">
        <v>2.745098</v>
      </c>
      <c r="E17" s="2">
        <v>1.176471</v>
      </c>
    </row>
    <row r="18" spans="1:5" x14ac:dyDescent="0.2">
      <c r="A18" t="s">
        <v>36</v>
      </c>
      <c r="B18" s="2">
        <v>65.934070000000006</v>
      </c>
      <c r="C18" s="2">
        <v>30.76923</v>
      </c>
      <c r="D18" s="2">
        <v>1.0989009999999999</v>
      </c>
      <c r="E18" s="2">
        <v>2.1978019999999998</v>
      </c>
    </row>
    <row r="19" spans="1:5" x14ac:dyDescent="0.2">
      <c r="A19" t="s">
        <v>41</v>
      </c>
      <c r="B19" s="2">
        <v>51.372549999999997</v>
      </c>
      <c r="C19" s="2">
        <v>41.96078</v>
      </c>
      <c r="D19" s="2">
        <v>5.098039</v>
      </c>
      <c r="E19" s="2">
        <v>1.568627</v>
      </c>
    </row>
    <row r="20" spans="1:5" x14ac:dyDescent="0.2">
      <c r="A20" t="s">
        <v>52</v>
      </c>
      <c r="B20" s="2">
        <v>40.650410000000001</v>
      </c>
      <c r="C20" s="2">
        <v>56.097560000000001</v>
      </c>
      <c r="D20" s="2">
        <v>2.4390239999999999</v>
      </c>
      <c r="E20" s="2">
        <v>0.81300810000000001</v>
      </c>
    </row>
    <row r="21" spans="1:5" x14ac:dyDescent="0.2">
      <c r="A21" t="s">
        <v>35</v>
      </c>
      <c r="B21" s="2">
        <v>33.21996</v>
      </c>
      <c r="C21" s="2">
        <v>4.2328039999999998</v>
      </c>
      <c r="D21" s="2">
        <v>4.0816330000000001</v>
      </c>
      <c r="E21" s="2">
        <v>58.465609999999998</v>
      </c>
    </row>
    <row r="22" spans="1:5" x14ac:dyDescent="0.2">
      <c r="A22" t="s">
        <v>65</v>
      </c>
      <c r="B22" s="2">
        <v>28.571429999999999</v>
      </c>
      <c r="C22" s="2">
        <v>14.28571</v>
      </c>
      <c r="D22" s="2">
        <v>14.28571</v>
      </c>
      <c r="E22" s="2">
        <v>42.857140000000001</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workbookViewId="0">
      <selection activeCell="C7" sqref="C7:P23"/>
    </sheetView>
  </sheetViews>
  <sheetFormatPr defaultRowHeight="12.75" x14ac:dyDescent="0.2"/>
  <cols>
    <col min="3" max="3" width="17" bestFit="1" customWidth="1"/>
  </cols>
  <sheetData>
    <row r="1" spans="1:16" x14ac:dyDescent="0.2">
      <c r="A1" s="3" t="s">
        <v>114</v>
      </c>
    </row>
    <row r="2" spans="1:16" x14ac:dyDescent="0.2">
      <c r="A2" t="s">
        <v>115</v>
      </c>
    </row>
    <row r="7" spans="1:16" x14ac:dyDescent="0.2">
      <c r="C7" s="58"/>
      <c r="D7" s="59"/>
      <c r="E7" s="59"/>
      <c r="F7" s="59"/>
      <c r="G7" s="59"/>
      <c r="H7" s="58" t="s">
        <v>150</v>
      </c>
      <c r="I7" s="59"/>
      <c r="J7" s="59"/>
      <c r="K7" s="59"/>
      <c r="L7" s="59"/>
      <c r="M7" s="59"/>
      <c r="N7" s="59"/>
      <c r="O7" s="59"/>
      <c r="P7" s="59"/>
    </row>
    <row r="8" spans="1:16" ht="100.5" x14ac:dyDescent="0.2">
      <c r="C8" s="60" t="s">
        <v>151</v>
      </c>
      <c r="D8" s="61" t="s">
        <v>35</v>
      </c>
      <c r="E8" s="61" t="s">
        <v>37</v>
      </c>
      <c r="F8" s="61" t="s">
        <v>38</v>
      </c>
      <c r="G8" s="61" t="s">
        <v>41</v>
      </c>
      <c r="H8" s="61" t="s">
        <v>45</v>
      </c>
      <c r="I8" s="61" t="s">
        <v>49</v>
      </c>
      <c r="J8" s="61" t="s">
        <v>50</v>
      </c>
      <c r="K8" s="61" t="s">
        <v>152</v>
      </c>
      <c r="L8" s="61" t="s">
        <v>153</v>
      </c>
      <c r="M8" s="61" t="s">
        <v>52</v>
      </c>
      <c r="N8" s="61" t="s">
        <v>143</v>
      </c>
      <c r="O8" s="61" t="s">
        <v>43</v>
      </c>
      <c r="P8" s="61" t="s">
        <v>58</v>
      </c>
    </row>
    <row r="9" spans="1:16" x14ac:dyDescent="0.2">
      <c r="C9" s="62" t="s">
        <v>37</v>
      </c>
      <c r="D9" s="63">
        <v>726</v>
      </c>
      <c r="E9" s="63">
        <v>952</v>
      </c>
      <c r="F9" s="64">
        <v>572</v>
      </c>
      <c r="G9" s="64">
        <v>206</v>
      </c>
      <c r="H9" s="65">
        <v>221</v>
      </c>
      <c r="I9" s="66" t="s">
        <v>154</v>
      </c>
      <c r="J9" s="65" t="s">
        <v>154</v>
      </c>
      <c r="K9" s="64">
        <v>19</v>
      </c>
      <c r="L9" s="64">
        <v>22</v>
      </c>
      <c r="M9" s="64">
        <v>7</v>
      </c>
      <c r="N9" s="65">
        <v>8</v>
      </c>
      <c r="O9" s="64">
        <v>0</v>
      </c>
      <c r="P9" s="65">
        <v>2733</v>
      </c>
    </row>
    <row r="10" spans="1:16" x14ac:dyDescent="0.2">
      <c r="C10" s="67" t="s">
        <v>41</v>
      </c>
      <c r="D10" s="68">
        <v>1000</v>
      </c>
      <c r="E10" s="69">
        <v>44</v>
      </c>
      <c r="F10" s="70">
        <v>206</v>
      </c>
      <c r="G10" s="71">
        <v>56</v>
      </c>
      <c r="H10" s="71" t="s">
        <v>154</v>
      </c>
      <c r="I10" s="71" t="s">
        <v>154</v>
      </c>
      <c r="J10" s="71" t="s">
        <v>154</v>
      </c>
      <c r="K10" s="70" t="s">
        <v>154</v>
      </c>
      <c r="L10" s="70" t="s">
        <v>154</v>
      </c>
      <c r="M10" s="71" t="s">
        <v>154</v>
      </c>
      <c r="N10" s="71" t="s">
        <v>154</v>
      </c>
      <c r="O10" s="70" t="s">
        <v>154</v>
      </c>
      <c r="P10" s="71">
        <v>1306</v>
      </c>
    </row>
    <row r="11" spans="1:16" x14ac:dyDescent="0.2">
      <c r="C11" s="13" t="s">
        <v>45</v>
      </c>
      <c r="D11" s="72">
        <v>941</v>
      </c>
      <c r="E11" s="73">
        <v>207</v>
      </c>
      <c r="F11" s="72" t="s">
        <v>154</v>
      </c>
      <c r="G11" s="74" t="s">
        <v>154</v>
      </c>
      <c r="H11" s="74" t="s">
        <v>154</v>
      </c>
      <c r="I11" s="74" t="s">
        <v>154</v>
      </c>
      <c r="J11" s="74" t="s">
        <v>154</v>
      </c>
      <c r="K11" s="72" t="s">
        <v>154</v>
      </c>
      <c r="L11" s="72" t="s">
        <v>154</v>
      </c>
      <c r="M11" s="74" t="s">
        <v>154</v>
      </c>
      <c r="N11" s="74" t="s">
        <v>154</v>
      </c>
      <c r="O11" s="72" t="s">
        <v>154</v>
      </c>
      <c r="P11" s="74">
        <v>1148</v>
      </c>
    </row>
    <row r="12" spans="1:16" x14ac:dyDescent="0.2">
      <c r="C12" s="67" t="s">
        <v>38</v>
      </c>
      <c r="D12" s="69">
        <v>366</v>
      </c>
      <c r="E12" s="69">
        <v>36</v>
      </c>
      <c r="F12" s="69" t="s">
        <v>154</v>
      </c>
      <c r="G12" s="69">
        <v>13</v>
      </c>
      <c r="H12" s="69" t="s">
        <v>154</v>
      </c>
      <c r="I12" s="69" t="s">
        <v>154</v>
      </c>
      <c r="J12" s="69" t="s">
        <v>154</v>
      </c>
      <c r="K12" s="69" t="s">
        <v>154</v>
      </c>
      <c r="L12" s="69" t="s">
        <v>154</v>
      </c>
      <c r="M12" s="69">
        <v>1</v>
      </c>
      <c r="N12" s="69">
        <v>0</v>
      </c>
      <c r="O12" s="69" t="s">
        <v>154</v>
      </c>
      <c r="P12" s="69">
        <v>416</v>
      </c>
    </row>
    <row r="13" spans="1:16" x14ac:dyDescent="0.2">
      <c r="C13" s="13" t="s">
        <v>35</v>
      </c>
      <c r="D13" s="74">
        <v>154</v>
      </c>
      <c r="E13" s="73">
        <v>12</v>
      </c>
      <c r="F13" s="72">
        <v>24</v>
      </c>
      <c r="G13" s="74">
        <v>20</v>
      </c>
      <c r="H13" s="74">
        <v>36</v>
      </c>
      <c r="I13" s="74">
        <v>20</v>
      </c>
      <c r="J13" s="74">
        <v>12</v>
      </c>
      <c r="K13" s="72">
        <v>8</v>
      </c>
      <c r="L13" s="72" t="s">
        <v>154</v>
      </c>
      <c r="M13" s="74">
        <v>4</v>
      </c>
      <c r="N13" s="74" t="s">
        <v>154</v>
      </c>
      <c r="O13" s="72">
        <v>2</v>
      </c>
      <c r="P13" s="74">
        <v>292</v>
      </c>
    </row>
    <row r="14" spans="1:16" x14ac:dyDescent="0.2">
      <c r="C14" s="67" t="s">
        <v>49</v>
      </c>
      <c r="D14" s="70">
        <v>42</v>
      </c>
      <c r="E14" s="69" t="s">
        <v>154</v>
      </c>
      <c r="F14" s="70" t="s">
        <v>154</v>
      </c>
      <c r="G14" s="71" t="s">
        <v>154</v>
      </c>
      <c r="H14" s="71" t="s">
        <v>154</v>
      </c>
      <c r="I14" s="71">
        <v>101</v>
      </c>
      <c r="J14" s="71" t="s">
        <v>154</v>
      </c>
      <c r="K14" s="70" t="s">
        <v>154</v>
      </c>
      <c r="L14" s="70" t="s">
        <v>154</v>
      </c>
      <c r="M14" s="71" t="s">
        <v>154</v>
      </c>
      <c r="N14" s="71" t="s">
        <v>154</v>
      </c>
      <c r="O14" s="70" t="s">
        <v>154</v>
      </c>
      <c r="P14" s="71">
        <v>143</v>
      </c>
    </row>
    <row r="15" spans="1:16" x14ac:dyDescent="0.2">
      <c r="C15" s="13" t="s">
        <v>50</v>
      </c>
      <c r="D15" s="73">
        <v>89</v>
      </c>
      <c r="E15" s="73" t="s">
        <v>154</v>
      </c>
      <c r="F15" s="72" t="s">
        <v>154</v>
      </c>
      <c r="G15" s="72" t="s">
        <v>154</v>
      </c>
      <c r="H15" s="74" t="s">
        <v>154</v>
      </c>
      <c r="I15" s="75" t="s">
        <v>154</v>
      </c>
      <c r="J15" s="74">
        <v>23</v>
      </c>
      <c r="K15" s="72" t="s">
        <v>154</v>
      </c>
      <c r="L15" s="72" t="s">
        <v>154</v>
      </c>
      <c r="M15" s="72" t="s">
        <v>154</v>
      </c>
      <c r="N15" s="72" t="s">
        <v>154</v>
      </c>
      <c r="O15" s="72" t="s">
        <v>154</v>
      </c>
      <c r="P15" s="72">
        <v>112</v>
      </c>
    </row>
    <row r="16" spans="1:16" x14ac:dyDescent="0.2">
      <c r="C16" s="67" t="s">
        <v>42</v>
      </c>
      <c r="D16" s="71">
        <v>64</v>
      </c>
      <c r="E16" s="69">
        <v>13</v>
      </c>
      <c r="F16" s="70" t="s">
        <v>154</v>
      </c>
      <c r="G16" s="71" t="s">
        <v>154</v>
      </c>
      <c r="H16" s="71" t="s">
        <v>154</v>
      </c>
      <c r="I16" s="71" t="s">
        <v>154</v>
      </c>
      <c r="J16" s="71" t="s">
        <v>154</v>
      </c>
      <c r="K16" s="70" t="s">
        <v>154</v>
      </c>
      <c r="L16" s="70" t="s">
        <v>154</v>
      </c>
      <c r="M16" s="71" t="s">
        <v>154</v>
      </c>
      <c r="N16" s="71" t="s">
        <v>154</v>
      </c>
      <c r="O16" s="70" t="s">
        <v>154</v>
      </c>
      <c r="P16" s="71">
        <v>77</v>
      </c>
    </row>
    <row r="17" spans="3:16" x14ac:dyDescent="0.2">
      <c r="C17" s="13" t="s">
        <v>52</v>
      </c>
      <c r="D17" s="72">
        <v>35</v>
      </c>
      <c r="E17" s="73">
        <v>1</v>
      </c>
      <c r="F17" s="72">
        <v>6</v>
      </c>
      <c r="G17" s="74" t="s">
        <v>154</v>
      </c>
      <c r="H17" s="74" t="s">
        <v>154</v>
      </c>
      <c r="I17" s="74" t="s">
        <v>154</v>
      </c>
      <c r="J17" s="74" t="s">
        <v>154</v>
      </c>
      <c r="K17" s="72" t="s">
        <v>154</v>
      </c>
      <c r="L17" s="72" t="s">
        <v>154</v>
      </c>
      <c r="M17" s="74" t="s">
        <v>154</v>
      </c>
      <c r="N17" s="74" t="s">
        <v>154</v>
      </c>
      <c r="O17" s="72" t="s">
        <v>154</v>
      </c>
      <c r="P17" s="74">
        <v>42</v>
      </c>
    </row>
    <row r="18" spans="3:16" x14ac:dyDescent="0.2">
      <c r="C18" s="67" t="s">
        <v>36</v>
      </c>
      <c r="D18" s="71">
        <v>12</v>
      </c>
      <c r="E18" s="69">
        <v>2</v>
      </c>
      <c r="F18" s="70">
        <v>1</v>
      </c>
      <c r="G18" s="71" t="s">
        <v>154</v>
      </c>
      <c r="H18" s="71" t="s">
        <v>154</v>
      </c>
      <c r="I18" s="71" t="s">
        <v>154</v>
      </c>
      <c r="J18" s="71" t="s">
        <v>154</v>
      </c>
      <c r="K18" s="70" t="s">
        <v>154</v>
      </c>
      <c r="L18" s="70" t="s">
        <v>154</v>
      </c>
      <c r="M18" s="71">
        <v>1</v>
      </c>
      <c r="N18" s="71" t="s">
        <v>154</v>
      </c>
      <c r="O18" s="70">
        <v>0</v>
      </c>
      <c r="P18" s="71">
        <v>16</v>
      </c>
    </row>
    <row r="19" spans="3:16" x14ac:dyDescent="0.2">
      <c r="C19" s="13" t="s">
        <v>43</v>
      </c>
      <c r="D19" s="72">
        <v>14</v>
      </c>
      <c r="E19" s="73">
        <v>1</v>
      </c>
      <c r="F19" s="72" t="s">
        <v>154</v>
      </c>
      <c r="G19" s="74" t="s">
        <v>154</v>
      </c>
      <c r="H19" s="74" t="s">
        <v>154</v>
      </c>
      <c r="I19" s="74" t="s">
        <v>154</v>
      </c>
      <c r="J19" s="74" t="s">
        <v>154</v>
      </c>
      <c r="K19" s="72" t="s">
        <v>154</v>
      </c>
      <c r="L19" s="72" t="s">
        <v>154</v>
      </c>
      <c r="M19" s="74" t="s">
        <v>154</v>
      </c>
      <c r="N19" s="74" t="s">
        <v>154</v>
      </c>
      <c r="O19" s="72">
        <v>1</v>
      </c>
      <c r="P19" s="74">
        <v>16</v>
      </c>
    </row>
    <row r="20" spans="3:16" x14ac:dyDescent="0.2">
      <c r="C20" s="67" t="s">
        <v>65</v>
      </c>
      <c r="D20" s="71">
        <v>14</v>
      </c>
      <c r="E20" s="69" t="s">
        <v>154</v>
      </c>
      <c r="F20" s="70" t="s">
        <v>154</v>
      </c>
      <c r="G20" s="71">
        <v>0</v>
      </c>
      <c r="H20" s="71" t="s">
        <v>154</v>
      </c>
      <c r="I20" s="71" t="s">
        <v>154</v>
      </c>
      <c r="J20" s="71" t="s">
        <v>154</v>
      </c>
      <c r="K20" s="70" t="s">
        <v>154</v>
      </c>
      <c r="L20" s="70" t="s">
        <v>154</v>
      </c>
      <c r="M20" s="71" t="s">
        <v>154</v>
      </c>
      <c r="N20" s="71" t="s">
        <v>154</v>
      </c>
      <c r="O20" s="70" t="s">
        <v>154</v>
      </c>
      <c r="P20" s="71">
        <v>14</v>
      </c>
    </row>
    <row r="21" spans="3:16" x14ac:dyDescent="0.2">
      <c r="C21" s="13" t="s">
        <v>64</v>
      </c>
      <c r="D21" s="76">
        <v>10</v>
      </c>
      <c r="E21" s="76">
        <v>4</v>
      </c>
      <c r="F21" s="76" t="s">
        <v>154</v>
      </c>
      <c r="G21" s="76"/>
      <c r="H21" s="76" t="s">
        <v>154</v>
      </c>
      <c r="I21" s="76" t="s">
        <v>154</v>
      </c>
      <c r="J21" s="76" t="s">
        <v>154</v>
      </c>
      <c r="K21" s="76" t="s">
        <v>154</v>
      </c>
      <c r="L21" s="76" t="s">
        <v>154</v>
      </c>
      <c r="M21" s="76" t="s">
        <v>154</v>
      </c>
      <c r="N21" s="76" t="s">
        <v>154</v>
      </c>
      <c r="O21" s="76" t="s">
        <v>154</v>
      </c>
      <c r="P21" s="76">
        <v>14</v>
      </c>
    </row>
    <row r="22" spans="3:16" x14ac:dyDescent="0.2">
      <c r="C22" s="67" t="s">
        <v>47</v>
      </c>
      <c r="D22" s="71">
        <v>4</v>
      </c>
      <c r="E22" s="69">
        <v>0</v>
      </c>
      <c r="F22" s="70" t="s">
        <v>154</v>
      </c>
      <c r="G22" s="71" t="s">
        <v>154</v>
      </c>
      <c r="H22" s="71" t="s">
        <v>154</v>
      </c>
      <c r="I22" s="71" t="s">
        <v>154</v>
      </c>
      <c r="J22" s="71" t="s">
        <v>154</v>
      </c>
      <c r="K22" s="70" t="s">
        <v>154</v>
      </c>
      <c r="L22" s="70" t="s">
        <v>154</v>
      </c>
      <c r="M22" s="71">
        <v>0</v>
      </c>
      <c r="N22" s="71">
        <v>3</v>
      </c>
      <c r="O22" s="70" t="s">
        <v>154</v>
      </c>
      <c r="P22" s="71">
        <v>7</v>
      </c>
    </row>
    <row r="23" spans="3:16" x14ac:dyDescent="0.2">
      <c r="C23" s="67" t="s">
        <v>58</v>
      </c>
      <c r="D23" s="69">
        <v>3471</v>
      </c>
      <c r="E23" s="69">
        <v>1272</v>
      </c>
      <c r="F23" s="69">
        <v>809</v>
      </c>
      <c r="G23" s="69">
        <v>295</v>
      </c>
      <c r="H23" s="69">
        <v>257</v>
      </c>
      <c r="I23" s="69">
        <v>121</v>
      </c>
      <c r="J23" s="69">
        <v>35</v>
      </c>
      <c r="K23" s="69">
        <v>27</v>
      </c>
      <c r="L23" s="69">
        <v>22</v>
      </c>
      <c r="M23" s="69">
        <v>13</v>
      </c>
      <c r="N23" s="69">
        <v>11</v>
      </c>
      <c r="O23" s="69">
        <v>3</v>
      </c>
      <c r="P23" s="69">
        <v>6336</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J23" sqref="J23"/>
    </sheetView>
  </sheetViews>
  <sheetFormatPr defaultRowHeight="12.75" x14ac:dyDescent="0.2"/>
  <cols>
    <col min="3" max="3" width="31.42578125" bestFit="1" customWidth="1"/>
  </cols>
  <sheetData>
    <row r="1" spans="1:7" x14ac:dyDescent="0.2">
      <c r="A1" s="3" t="s">
        <v>116</v>
      </c>
    </row>
    <row r="2" spans="1:7" x14ac:dyDescent="0.2">
      <c r="A2" t="s">
        <v>115</v>
      </c>
    </row>
    <row r="5" spans="1:7" x14ac:dyDescent="0.2">
      <c r="C5" s="77"/>
      <c r="D5" s="78"/>
      <c r="E5" s="79" t="s">
        <v>150</v>
      </c>
      <c r="F5" s="80"/>
      <c r="G5" s="78"/>
    </row>
    <row r="6" spans="1:7" ht="100.5" x14ac:dyDescent="0.2">
      <c r="C6" s="81" t="s">
        <v>155</v>
      </c>
      <c r="D6" s="82" t="s">
        <v>49</v>
      </c>
      <c r="E6" s="82" t="s">
        <v>37</v>
      </c>
      <c r="F6" s="82" t="s">
        <v>41</v>
      </c>
      <c r="G6" s="82" t="s">
        <v>35</v>
      </c>
    </row>
    <row r="7" spans="1:7" x14ac:dyDescent="0.2">
      <c r="C7" s="83" t="s">
        <v>156</v>
      </c>
      <c r="D7" s="84"/>
      <c r="E7" s="84"/>
      <c r="F7" s="85"/>
      <c r="G7" s="84"/>
    </row>
    <row r="8" spans="1:7" x14ac:dyDescent="0.2">
      <c r="C8" s="12" t="s">
        <v>157</v>
      </c>
      <c r="D8" s="86">
        <v>92</v>
      </c>
      <c r="E8" s="86">
        <v>94</v>
      </c>
      <c r="F8" s="85">
        <v>87.1</v>
      </c>
      <c r="G8" s="86">
        <v>90.3</v>
      </c>
    </row>
    <row r="9" spans="1:7" x14ac:dyDescent="0.2">
      <c r="C9" s="87" t="s">
        <v>158</v>
      </c>
      <c r="D9" s="88">
        <v>65</v>
      </c>
      <c r="E9" s="88">
        <v>71</v>
      </c>
      <c r="F9" s="88">
        <v>67.5</v>
      </c>
      <c r="G9" s="88">
        <v>53</v>
      </c>
    </row>
    <row r="10" spans="1:7" x14ac:dyDescent="0.2">
      <c r="C10" s="83" t="s">
        <v>159</v>
      </c>
      <c r="D10" s="84"/>
      <c r="E10" s="84"/>
      <c r="F10" s="84"/>
      <c r="G10" s="84"/>
    </row>
    <row r="11" spans="1:7" x14ac:dyDescent="0.2">
      <c r="C11" s="12" t="s">
        <v>157</v>
      </c>
      <c r="D11" s="86">
        <v>42</v>
      </c>
      <c r="E11" s="86">
        <v>63</v>
      </c>
      <c r="F11" s="89">
        <v>31.2</v>
      </c>
      <c r="G11" s="86">
        <v>19.899999999999999</v>
      </c>
    </row>
    <row r="12" spans="1:7" x14ac:dyDescent="0.2">
      <c r="C12" s="87" t="s">
        <v>158</v>
      </c>
      <c r="D12" s="88">
        <v>4.5999999999999996</v>
      </c>
      <c r="E12" s="88">
        <v>16</v>
      </c>
      <c r="F12" s="90">
        <v>10.5</v>
      </c>
      <c r="G12" s="88">
        <v>17.3</v>
      </c>
    </row>
    <row r="13" spans="1:7" x14ac:dyDescent="0.2">
      <c r="C13" s="83" t="s">
        <v>160</v>
      </c>
      <c r="D13" s="84"/>
      <c r="E13" s="84"/>
      <c r="F13" s="84"/>
      <c r="G13" s="84"/>
    </row>
    <row r="14" spans="1:7" x14ac:dyDescent="0.2">
      <c r="C14" s="12" t="s">
        <v>157</v>
      </c>
      <c r="D14" s="86">
        <v>2</v>
      </c>
      <c r="E14" s="86">
        <v>2.4</v>
      </c>
      <c r="F14" s="86">
        <v>3.1</v>
      </c>
      <c r="G14" s="86">
        <v>5.2</v>
      </c>
    </row>
    <row r="15" spans="1:7" x14ac:dyDescent="0.2">
      <c r="C15" s="87" t="s">
        <v>158</v>
      </c>
      <c r="D15" s="88">
        <v>15.8</v>
      </c>
      <c r="E15" s="88">
        <v>13</v>
      </c>
      <c r="F15" s="88">
        <v>13.2</v>
      </c>
      <c r="G15" s="88">
        <v>18</v>
      </c>
    </row>
    <row r="16" spans="1:7" x14ac:dyDescent="0.2">
      <c r="C16" s="83" t="s">
        <v>161</v>
      </c>
      <c r="D16" s="84"/>
      <c r="E16" s="84"/>
      <c r="F16" s="84"/>
      <c r="G16" s="84"/>
    </row>
    <row r="17" spans="3:7" x14ac:dyDescent="0.2">
      <c r="C17" s="12" t="s">
        <v>157</v>
      </c>
      <c r="D17" s="86">
        <v>3.8</v>
      </c>
      <c r="E17" s="86">
        <v>4.0999999999999996</v>
      </c>
      <c r="F17" s="85">
        <v>6.3</v>
      </c>
      <c r="G17" s="86">
        <v>14.1</v>
      </c>
    </row>
    <row r="18" spans="3:7" x14ac:dyDescent="0.2">
      <c r="C18" s="87" t="s">
        <v>158</v>
      </c>
      <c r="D18" s="88">
        <v>35.1</v>
      </c>
      <c r="E18" s="88">
        <v>22</v>
      </c>
      <c r="F18" s="90">
        <v>19.100000000000001</v>
      </c>
      <c r="G18" s="88">
        <v>29</v>
      </c>
    </row>
    <row r="19" spans="3:7" x14ac:dyDescent="0.2">
      <c r="C19" s="91" t="s">
        <v>162</v>
      </c>
      <c r="D19" s="84"/>
      <c r="E19" s="84"/>
      <c r="F19" s="84"/>
      <c r="G19" s="84"/>
    </row>
    <row r="20" spans="3:7" x14ac:dyDescent="0.2">
      <c r="C20" s="12" t="s">
        <v>157</v>
      </c>
      <c r="D20" s="86">
        <v>0.6</v>
      </c>
      <c r="E20" s="86">
        <v>0.5</v>
      </c>
      <c r="F20" s="85">
        <v>0.8</v>
      </c>
      <c r="G20" s="86"/>
    </row>
    <row r="21" spans="3:7" x14ac:dyDescent="0.2">
      <c r="C21" s="87" t="s">
        <v>158</v>
      </c>
      <c r="D21" s="88">
        <v>1.6</v>
      </c>
      <c r="E21" s="88">
        <v>1.1000000000000001</v>
      </c>
      <c r="F21" s="90"/>
      <c r="G21" s="88">
        <v>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C24"/>
  <sheetViews>
    <sheetView workbookViewId="0">
      <selection activeCell="A2" sqref="A2"/>
    </sheetView>
  </sheetViews>
  <sheetFormatPr defaultRowHeight="12.75" x14ac:dyDescent="0.2"/>
  <sheetData>
    <row r="1" spans="1:3" x14ac:dyDescent="0.2">
      <c r="A1" s="3" t="s">
        <v>74</v>
      </c>
    </row>
    <row r="2" spans="1:3" x14ac:dyDescent="0.2">
      <c r="A2" t="s">
        <v>77</v>
      </c>
    </row>
    <row r="5" spans="1:3" x14ac:dyDescent="0.2">
      <c r="A5" s="4" t="s">
        <v>75</v>
      </c>
    </row>
    <row r="6" spans="1:3" x14ac:dyDescent="0.2">
      <c r="A6" t="s">
        <v>0</v>
      </c>
      <c r="B6" t="s">
        <v>17</v>
      </c>
      <c r="C6" t="s">
        <v>18</v>
      </c>
    </row>
    <row r="7" spans="1:3" x14ac:dyDescent="0.2">
      <c r="A7">
        <v>2007</v>
      </c>
      <c r="B7">
        <v>82247</v>
      </c>
      <c r="C7">
        <v>123638</v>
      </c>
    </row>
    <row r="8" spans="1:3" x14ac:dyDescent="0.2">
      <c r="A8">
        <v>2008</v>
      </c>
      <c r="B8">
        <v>55840</v>
      </c>
      <c r="C8">
        <v>158313</v>
      </c>
    </row>
    <row r="9" spans="1:3" x14ac:dyDescent="0.2">
      <c r="A9">
        <v>2009</v>
      </c>
      <c r="B9">
        <v>44304</v>
      </c>
      <c r="C9">
        <v>171978</v>
      </c>
    </row>
    <row r="10" spans="1:3" x14ac:dyDescent="0.2">
      <c r="A10">
        <v>2010</v>
      </c>
      <c r="B10">
        <v>22888</v>
      </c>
      <c r="C10">
        <v>180572</v>
      </c>
    </row>
    <row r="11" spans="1:3" x14ac:dyDescent="0.2">
      <c r="A11">
        <v>2011</v>
      </c>
      <c r="B11">
        <v>24372</v>
      </c>
      <c r="C11">
        <v>209099</v>
      </c>
    </row>
    <row r="12" spans="1:3" x14ac:dyDescent="0.2">
      <c r="A12">
        <v>2012</v>
      </c>
      <c r="B12">
        <v>34062</v>
      </c>
      <c r="C12">
        <v>230733</v>
      </c>
    </row>
    <row r="13" spans="1:3" x14ac:dyDescent="0.2">
      <c r="A13">
        <v>2013</v>
      </c>
      <c r="B13">
        <v>28559</v>
      </c>
      <c r="C13">
        <v>252261</v>
      </c>
    </row>
    <row r="16" spans="1:3" x14ac:dyDescent="0.2">
      <c r="A16" s="4" t="s">
        <v>76</v>
      </c>
    </row>
    <row r="17" spans="1:3" x14ac:dyDescent="0.2">
      <c r="A17" t="s">
        <v>0</v>
      </c>
      <c r="B17" t="s">
        <v>17</v>
      </c>
      <c r="C17" t="s">
        <v>18</v>
      </c>
    </row>
    <row r="18" spans="1:3" x14ac:dyDescent="0.2">
      <c r="A18">
        <v>2007</v>
      </c>
      <c r="B18">
        <v>4516</v>
      </c>
      <c r="C18">
        <v>40384</v>
      </c>
    </row>
    <row r="19" spans="1:3" x14ac:dyDescent="0.2">
      <c r="A19">
        <v>2008</v>
      </c>
      <c r="B19">
        <v>3133</v>
      </c>
      <c r="C19">
        <v>45676</v>
      </c>
    </row>
    <row r="20" spans="1:3" x14ac:dyDescent="0.2">
      <c r="A20">
        <v>2009</v>
      </c>
      <c r="B20">
        <v>2067</v>
      </c>
      <c r="C20">
        <v>46483</v>
      </c>
    </row>
    <row r="21" spans="1:3" x14ac:dyDescent="0.2">
      <c r="A21">
        <v>2010</v>
      </c>
      <c r="B21">
        <v>1173</v>
      </c>
      <c r="C21">
        <v>54103</v>
      </c>
    </row>
    <row r="22" spans="1:3" x14ac:dyDescent="0.2">
      <c r="A22">
        <v>2011</v>
      </c>
      <c r="B22">
        <v>942</v>
      </c>
      <c r="C22">
        <v>61654</v>
      </c>
    </row>
    <row r="23" spans="1:3" x14ac:dyDescent="0.2">
      <c r="A23">
        <v>2012</v>
      </c>
      <c r="B23">
        <v>2098</v>
      </c>
      <c r="C23">
        <v>76357</v>
      </c>
    </row>
    <row r="24" spans="1:3" x14ac:dyDescent="0.2">
      <c r="A24">
        <v>2013</v>
      </c>
      <c r="B24">
        <v>3852</v>
      </c>
      <c r="C24">
        <v>89607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F20"/>
  <sheetViews>
    <sheetView workbookViewId="0">
      <selection activeCell="A2" sqref="A2:A3"/>
    </sheetView>
  </sheetViews>
  <sheetFormatPr defaultRowHeight="12.75" x14ac:dyDescent="0.2"/>
  <cols>
    <col min="2" max="2" width="13.7109375" style="1" bestFit="1" customWidth="1"/>
    <col min="3" max="5" width="22.85546875" style="1" bestFit="1" customWidth="1"/>
    <col min="6" max="6" width="13.28515625" style="1" bestFit="1" customWidth="1"/>
  </cols>
  <sheetData>
    <row r="1" spans="1:6" x14ac:dyDescent="0.2">
      <c r="A1" s="3" t="s">
        <v>78</v>
      </c>
    </row>
    <row r="2" spans="1:6" x14ac:dyDescent="0.2">
      <c r="A2" t="s">
        <v>79</v>
      </c>
    </row>
    <row r="3" spans="1:6" x14ac:dyDescent="0.2">
      <c r="A3" t="s">
        <v>72</v>
      </c>
    </row>
    <row r="7" spans="1:6" x14ac:dyDescent="0.2">
      <c r="A7" t="s">
        <v>0</v>
      </c>
      <c r="B7" s="1" t="s">
        <v>19</v>
      </c>
      <c r="C7" s="1" t="s">
        <v>20</v>
      </c>
      <c r="D7" s="1" t="s">
        <v>21</v>
      </c>
      <c r="E7" s="1" t="s">
        <v>22</v>
      </c>
      <c r="F7" s="1" t="s">
        <v>23</v>
      </c>
    </row>
    <row r="8" spans="1:6" x14ac:dyDescent="0.2">
      <c r="A8">
        <v>2001</v>
      </c>
      <c r="B8" s="1">
        <v>57.303829999999998</v>
      </c>
      <c r="C8" s="1">
        <v>40.170079999999999</v>
      </c>
      <c r="D8" s="1">
        <v>0.98610810000000004</v>
      </c>
      <c r="E8" s="1">
        <v>0.5186868</v>
      </c>
      <c r="F8" s="1">
        <v>1.02129</v>
      </c>
    </row>
    <row r="9" spans="1:6" x14ac:dyDescent="0.2">
      <c r="A9">
        <v>2002</v>
      </c>
      <c r="B9" s="1">
        <v>44.074979999999996</v>
      </c>
      <c r="C9" s="1">
        <v>48.404170000000001</v>
      </c>
      <c r="D9" s="1">
        <v>2.1857350000000002</v>
      </c>
      <c r="E9" s="1">
        <v>1.1548369999999999</v>
      </c>
      <c r="F9" s="1">
        <v>4.1802770000000002</v>
      </c>
    </row>
    <row r="10" spans="1:6" x14ac:dyDescent="0.2">
      <c r="A10">
        <v>2003</v>
      </c>
      <c r="B10" s="1">
        <v>21.95468</v>
      </c>
      <c r="C10" s="1">
        <v>65.538380000000004</v>
      </c>
      <c r="D10" s="1">
        <v>7.4373930000000001</v>
      </c>
      <c r="E10" s="1">
        <v>1.7265379999999999</v>
      </c>
      <c r="F10" s="1">
        <v>3.3430059999999999</v>
      </c>
    </row>
    <row r="11" spans="1:6" x14ac:dyDescent="0.2">
      <c r="A11">
        <v>2004</v>
      </c>
      <c r="B11" s="1">
        <v>7.4107979999999998</v>
      </c>
      <c r="C11" s="1">
        <v>54.881140000000002</v>
      </c>
      <c r="D11" s="1">
        <v>28.971340000000001</v>
      </c>
      <c r="E11" s="1">
        <v>4.0106640000000002</v>
      </c>
      <c r="F11" s="1">
        <v>4.7260609999999996</v>
      </c>
    </row>
    <row r="12" spans="1:6" x14ac:dyDescent="0.2">
      <c r="A12">
        <v>2005</v>
      </c>
      <c r="B12" s="1">
        <v>8.4219930000000005</v>
      </c>
      <c r="C12" s="1">
        <v>50.729900000000001</v>
      </c>
      <c r="D12" s="1">
        <v>25.089590000000001</v>
      </c>
      <c r="E12" s="1">
        <v>6.9494220000000002</v>
      </c>
      <c r="F12" s="1">
        <v>8.8090930000000007</v>
      </c>
    </row>
    <row r="13" spans="1:6" x14ac:dyDescent="0.2">
      <c r="A13">
        <v>2006</v>
      </c>
      <c r="B13" s="1">
        <v>49.068750000000001</v>
      </c>
      <c r="C13" s="1">
        <v>41.484670000000001</v>
      </c>
      <c r="D13" s="1">
        <v>2.5011169999999998</v>
      </c>
      <c r="E13" s="1">
        <v>1.0033300000000001</v>
      </c>
      <c r="F13" s="1">
        <v>5.9421350000000004</v>
      </c>
    </row>
    <row r="14" spans="1:6" x14ac:dyDescent="0.2">
      <c r="A14">
        <v>2007</v>
      </c>
      <c r="B14" s="1">
        <v>43.099310000000003</v>
      </c>
      <c r="C14" s="1">
        <v>47.912329999999997</v>
      </c>
      <c r="D14" s="1">
        <v>3.960766</v>
      </c>
      <c r="E14" s="1">
        <v>1.1194630000000001</v>
      </c>
      <c r="F14" s="1">
        <v>3.9081239999999999</v>
      </c>
    </row>
    <row r="15" spans="1:6" x14ac:dyDescent="0.2">
      <c r="A15">
        <v>2008</v>
      </c>
      <c r="B15" s="1">
        <v>54.781779999999998</v>
      </c>
      <c r="C15" s="1">
        <v>36.999160000000003</v>
      </c>
      <c r="D15" s="1">
        <v>2.2964950000000002</v>
      </c>
      <c r="E15" s="1">
        <v>1.142037</v>
      </c>
      <c r="F15" s="1">
        <v>4.7805350000000004</v>
      </c>
    </row>
    <row r="16" spans="1:6" x14ac:dyDescent="0.2">
      <c r="A16">
        <v>2009</v>
      </c>
      <c r="B16" s="1">
        <v>65.889470000000003</v>
      </c>
      <c r="C16" s="1">
        <v>28.039739999999998</v>
      </c>
      <c r="D16" s="1">
        <v>1.8165450000000001</v>
      </c>
      <c r="E16" s="1">
        <v>1.031412</v>
      </c>
      <c r="F16" s="1">
        <v>3.2228400000000001</v>
      </c>
    </row>
    <row r="17" spans="1:6" x14ac:dyDescent="0.2">
      <c r="A17">
        <v>2010</v>
      </c>
      <c r="B17" s="1">
        <v>74.2393</v>
      </c>
      <c r="C17" s="1">
        <v>22.006869999999999</v>
      </c>
      <c r="D17" s="1">
        <v>1.0375380000000001</v>
      </c>
      <c r="E17" s="1">
        <v>1.013838</v>
      </c>
      <c r="F17" s="1">
        <v>1.702458</v>
      </c>
    </row>
    <row r="18" spans="1:6" x14ac:dyDescent="0.2">
      <c r="A18">
        <v>2011</v>
      </c>
      <c r="B18" s="1">
        <v>75.049030000000002</v>
      </c>
      <c r="C18" s="1">
        <v>22.26323</v>
      </c>
      <c r="D18" s="1">
        <v>0.75823770000000001</v>
      </c>
      <c r="E18" s="1">
        <v>0.92625970000000002</v>
      </c>
      <c r="F18" s="1">
        <v>1.003244</v>
      </c>
    </row>
    <row r="19" spans="1:6" x14ac:dyDescent="0.2">
      <c r="A19">
        <v>2012</v>
      </c>
      <c r="B19" s="1">
        <v>77.303439999999995</v>
      </c>
      <c r="C19" s="1">
        <v>20.691089999999999</v>
      </c>
      <c r="D19" s="1">
        <v>0.59086930000000004</v>
      </c>
      <c r="E19" s="1">
        <v>0.35519489999999998</v>
      </c>
      <c r="F19" s="1">
        <v>1.059412</v>
      </c>
    </row>
    <row r="20" spans="1:6" x14ac:dyDescent="0.2">
      <c r="A20">
        <v>2013</v>
      </c>
      <c r="B20" s="1">
        <v>76.356080000000006</v>
      </c>
      <c r="C20" s="1">
        <v>22.347159999999999</v>
      </c>
      <c r="D20" s="1">
        <v>0.1432776</v>
      </c>
      <c r="E20" s="1">
        <v>0.11784070000000001</v>
      </c>
      <c r="F20" s="1">
        <v>1.0356479999999999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F19"/>
  <sheetViews>
    <sheetView workbookViewId="0">
      <selection activeCell="B26" sqref="B26"/>
    </sheetView>
  </sheetViews>
  <sheetFormatPr defaultRowHeight="12.75" x14ac:dyDescent="0.2"/>
  <cols>
    <col min="2" max="2" width="15.5703125" style="1" bestFit="1" customWidth="1"/>
    <col min="3" max="5" width="23.7109375" style="1" bestFit="1" customWidth="1"/>
    <col min="6" max="6" width="14.140625" style="1" bestFit="1" customWidth="1"/>
  </cols>
  <sheetData>
    <row r="1" spans="1:6" x14ac:dyDescent="0.2">
      <c r="A1" s="3" t="s">
        <v>80</v>
      </c>
    </row>
    <row r="2" spans="1:6" x14ac:dyDescent="0.2">
      <c r="A2" t="s">
        <v>81</v>
      </c>
    </row>
    <row r="3" spans="1:6" x14ac:dyDescent="0.2">
      <c r="A3" t="s">
        <v>72</v>
      </c>
    </row>
    <row r="6" spans="1:6" x14ac:dyDescent="0.2">
      <c r="A6" t="s">
        <v>0</v>
      </c>
      <c r="B6" s="1" t="s">
        <v>24</v>
      </c>
      <c r="C6" s="1" t="s">
        <v>25</v>
      </c>
      <c r="D6" s="1" t="s">
        <v>26</v>
      </c>
      <c r="E6" s="1" t="s">
        <v>27</v>
      </c>
      <c r="F6" s="1" t="s">
        <v>28</v>
      </c>
    </row>
    <row r="7" spans="1:6" x14ac:dyDescent="0.2">
      <c r="A7">
        <v>2001</v>
      </c>
      <c r="B7" s="1">
        <v>2.66092</v>
      </c>
      <c r="C7" s="1">
        <v>15.019209999999999</v>
      </c>
      <c r="D7" s="1">
        <v>15.05669</v>
      </c>
      <c r="E7" s="1">
        <v>18.551490000000001</v>
      </c>
      <c r="F7" s="1">
        <v>48.7117</v>
      </c>
    </row>
    <row r="8" spans="1:6" x14ac:dyDescent="0.2">
      <c r="A8">
        <v>2002</v>
      </c>
      <c r="B8" s="1">
        <v>14.846170000000001</v>
      </c>
      <c r="C8" s="1">
        <v>29.599689999999999</v>
      </c>
      <c r="D8" s="1">
        <v>19.753360000000001</v>
      </c>
      <c r="E8" s="1">
        <v>11.56832</v>
      </c>
      <c r="F8" s="1">
        <v>24.23245</v>
      </c>
    </row>
    <row r="9" spans="1:6" x14ac:dyDescent="0.2">
      <c r="A9">
        <v>2003</v>
      </c>
      <c r="B9" s="1">
        <v>13.47475</v>
      </c>
      <c r="C9" s="1">
        <v>24.63148</v>
      </c>
      <c r="D9" s="1">
        <v>19.0745</v>
      </c>
      <c r="E9" s="1">
        <v>12.61369</v>
      </c>
      <c r="F9" s="1">
        <v>30.205570000000002</v>
      </c>
    </row>
    <row r="10" spans="1:6" x14ac:dyDescent="0.2">
      <c r="A10">
        <v>2004</v>
      </c>
      <c r="B10" s="1">
        <v>46.078510000000001</v>
      </c>
      <c r="C10" s="1">
        <v>26.997879999999999</v>
      </c>
      <c r="D10" s="1">
        <v>7.9227530000000002</v>
      </c>
      <c r="E10" s="1">
        <v>3.3616679999999999</v>
      </c>
      <c r="F10" s="1">
        <v>15.63918</v>
      </c>
    </row>
    <row r="11" spans="1:6" x14ac:dyDescent="0.2">
      <c r="A11">
        <v>2005</v>
      </c>
      <c r="B11" s="1">
        <v>52.641979999999997</v>
      </c>
      <c r="C11" s="1">
        <v>35.005470000000003</v>
      </c>
      <c r="D11" s="1">
        <v>7.5215860000000001</v>
      </c>
      <c r="E11" s="1">
        <v>1.878876</v>
      </c>
      <c r="F11" s="1">
        <v>2.9520849999999998</v>
      </c>
    </row>
    <row r="12" spans="1:6" x14ac:dyDescent="0.2">
      <c r="A12">
        <v>2006</v>
      </c>
      <c r="B12" s="1">
        <v>43.117980000000003</v>
      </c>
      <c r="C12" s="1">
        <v>37.914540000000002</v>
      </c>
      <c r="D12" s="1">
        <v>11.436489999999999</v>
      </c>
      <c r="E12" s="1">
        <v>3.6634099999999998</v>
      </c>
      <c r="F12" s="1">
        <v>3.8675809999999999</v>
      </c>
    </row>
    <row r="13" spans="1:6" x14ac:dyDescent="0.2">
      <c r="A13">
        <v>2007</v>
      </c>
      <c r="B13" s="1">
        <v>45.275930000000002</v>
      </c>
      <c r="C13" s="1">
        <v>36.237830000000002</v>
      </c>
      <c r="D13" s="1">
        <v>11.242100000000001</v>
      </c>
      <c r="E13" s="1">
        <v>3.887845</v>
      </c>
      <c r="F13" s="1">
        <v>3.356303</v>
      </c>
    </row>
    <row r="14" spans="1:6" x14ac:dyDescent="0.2">
      <c r="A14">
        <v>2008</v>
      </c>
      <c r="B14" s="1">
        <v>54.31982</v>
      </c>
      <c r="C14" s="1">
        <v>36.875390000000003</v>
      </c>
      <c r="D14" s="1">
        <v>6.4136860000000002</v>
      </c>
      <c r="E14" s="1">
        <v>0.97262130000000002</v>
      </c>
      <c r="F14" s="1">
        <v>1.4184749999999999</v>
      </c>
    </row>
    <row r="15" spans="1:6" x14ac:dyDescent="0.2">
      <c r="A15">
        <v>2009</v>
      </c>
      <c r="B15" s="1">
        <v>71.099360000000004</v>
      </c>
      <c r="C15" s="1">
        <v>22.551490000000001</v>
      </c>
      <c r="D15" s="1">
        <v>0.89377320000000005</v>
      </c>
      <c r="E15" s="1">
        <v>0.1973009</v>
      </c>
      <c r="F15" s="1">
        <v>5.25807</v>
      </c>
    </row>
    <row r="16" spans="1:6" x14ac:dyDescent="0.2">
      <c r="A16">
        <v>2010</v>
      </c>
      <c r="B16" s="1">
        <v>76.329849999999993</v>
      </c>
      <c r="C16" s="1">
        <v>19.83182</v>
      </c>
      <c r="D16" s="1">
        <v>2.4521899999999999</v>
      </c>
      <c r="E16" s="1">
        <v>1.163705</v>
      </c>
      <c r="F16" s="1">
        <v>0.2224332</v>
      </c>
    </row>
    <row r="17" spans="1:6" x14ac:dyDescent="0.2">
      <c r="A17">
        <v>2011</v>
      </c>
      <c r="B17" s="1">
        <v>73.734930000000006</v>
      </c>
      <c r="C17" s="1">
        <v>22.1602</v>
      </c>
      <c r="D17" s="1">
        <v>3.457757</v>
      </c>
      <c r="E17" s="1">
        <v>0.49158469999999999</v>
      </c>
      <c r="F17" s="1">
        <v>0.15552959999999999</v>
      </c>
    </row>
    <row r="18" spans="1:6" x14ac:dyDescent="0.2">
      <c r="A18">
        <v>2012</v>
      </c>
      <c r="B18" s="1">
        <v>69.931669999999997</v>
      </c>
      <c r="C18" s="1">
        <v>26.315650000000002</v>
      </c>
      <c r="D18" s="1">
        <v>2.76952</v>
      </c>
      <c r="E18" s="1">
        <v>0.70150729999999994</v>
      </c>
      <c r="F18" s="1">
        <v>0.28164610000000001</v>
      </c>
    </row>
    <row r="19" spans="1:6" x14ac:dyDescent="0.2">
      <c r="A19">
        <v>2013</v>
      </c>
      <c r="B19" s="1">
        <v>58.437559999999998</v>
      </c>
      <c r="C19" s="1">
        <v>27.867229999999999</v>
      </c>
      <c r="D19" s="1">
        <v>11.006790000000001</v>
      </c>
      <c r="E19" s="1">
        <v>2.1272700000000002</v>
      </c>
      <c r="F19" s="1">
        <v>0.56115899999999996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
  <sheetViews>
    <sheetView workbookViewId="0">
      <selection activeCell="B9" sqref="B9"/>
    </sheetView>
  </sheetViews>
  <sheetFormatPr defaultRowHeight="12.75" x14ac:dyDescent="0.2"/>
  <sheetData>
    <row r="1" spans="1:30" x14ac:dyDescent="0.2">
      <c r="A1" s="3" t="s">
        <v>82</v>
      </c>
    </row>
    <row r="2" spans="1:30" x14ac:dyDescent="0.2">
      <c r="A2" t="s">
        <v>83</v>
      </c>
    </row>
    <row r="3" spans="1:30" x14ac:dyDescent="0.2">
      <c r="A3" t="s">
        <v>72</v>
      </c>
    </row>
    <row r="8" spans="1:30" x14ac:dyDescent="0.2">
      <c r="B8" t="s">
        <v>0</v>
      </c>
      <c r="C8">
        <v>2007</v>
      </c>
      <c r="G8">
        <v>2008</v>
      </c>
      <c r="K8">
        <v>2009</v>
      </c>
      <c r="O8">
        <v>2010</v>
      </c>
      <c r="S8">
        <v>2011</v>
      </c>
      <c r="W8">
        <v>2012</v>
      </c>
      <c r="AA8">
        <v>2013</v>
      </c>
    </row>
    <row r="9" spans="1:30" x14ac:dyDescent="0.2">
      <c r="B9" t="s">
        <v>120</v>
      </c>
      <c r="C9" t="s">
        <v>117</v>
      </c>
      <c r="D9" t="s">
        <v>118</v>
      </c>
      <c r="E9">
        <v>3</v>
      </c>
      <c r="F9">
        <v>4</v>
      </c>
      <c r="G9">
        <v>1</v>
      </c>
      <c r="H9">
        <v>2</v>
      </c>
      <c r="I9">
        <v>3</v>
      </c>
      <c r="J9">
        <v>4</v>
      </c>
      <c r="K9">
        <v>1</v>
      </c>
      <c r="L9">
        <v>2</v>
      </c>
      <c r="M9">
        <v>3</v>
      </c>
      <c r="N9">
        <v>4</v>
      </c>
      <c r="O9">
        <v>1</v>
      </c>
      <c r="P9">
        <v>2</v>
      </c>
      <c r="Q9">
        <v>3</v>
      </c>
      <c r="R9">
        <v>4</v>
      </c>
      <c r="S9">
        <v>1</v>
      </c>
      <c r="T9">
        <v>2</v>
      </c>
      <c r="U9">
        <v>3</v>
      </c>
      <c r="V9">
        <v>4</v>
      </c>
      <c r="W9">
        <v>1</v>
      </c>
      <c r="X9">
        <v>2</v>
      </c>
      <c r="Y9">
        <v>3</v>
      </c>
      <c r="Z9">
        <v>4</v>
      </c>
      <c r="AA9">
        <v>1</v>
      </c>
      <c r="AB9">
        <v>2</v>
      </c>
      <c r="AC9">
        <v>3</v>
      </c>
      <c r="AD9">
        <v>4</v>
      </c>
    </row>
    <row r="10" spans="1:30" s="1" customFormat="1" x14ac:dyDescent="0.2">
      <c r="B10" s="1" t="s">
        <v>119</v>
      </c>
      <c r="C10" s="1">
        <v>0.7491271848926937</v>
      </c>
      <c r="D10" s="1">
        <v>0.80265903620321799</v>
      </c>
      <c r="E10" s="1">
        <v>0.84645246433181887</v>
      </c>
      <c r="F10" s="1">
        <v>0.83455888131987221</v>
      </c>
      <c r="G10" s="1">
        <v>0.85098492956060168</v>
      </c>
      <c r="H10" s="1">
        <v>0.86971996188002498</v>
      </c>
      <c r="I10" s="1">
        <v>0.83961620476718435</v>
      </c>
      <c r="J10" s="1">
        <v>0.84311460230489554</v>
      </c>
      <c r="K10" s="1">
        <v>0.89136557916033676</v>
      </c>
      <c r="L10" s="1">
        <v>0.86586126750473391</v>
      </c>
      <c r="M10" s="1">
        <v>0.90196302720976673</v>
      </c>
      <c r="N10" s="1">
        <v>0.91788510512827859</v>
      </c>
      <c r="O10" s="1">
        <v>0.90255862772082396</v>
      </c>
      <c r="P10" s="1">
        <v>0.91082495930855167</v>
      </c>
      <c r="Q10" s="1">
        <v>0.92439970540141791</v>
      </c>
      <c r="R10" s="1">
        <v>0.93520047593258571</v>
      </c>
      <c r="S10" s="1">
        <v>0.93324547606714914</v>
      </c>
      <c r="T10" s="1">
        <v>0.93911716196897377</v>
      </c>
      <c r="U10" s="1">
        <v>0.87690340694507529</v>
      </c>
      <c r="V10" s="1">
        <v>0.86189802054562281</v>
      </c>
      <c r="W10" s="1">
        <v>0.90369112796796403</v>
      </c>
      <c r="X10" s="1">
        <v>0.88721661759858772</v>
      </c>
      <c r="Y10" s="1">
        <v>0.86011550338270748</v>
      </c>
      <c r="Z10" s="1">
        <v>0.87085321285158435</v>
      </c>
      <c r="AA10" s="1">
        <v>0.86252736970837851</v>
      </c>
      <c r="AB10" s="1">
        <v>0.85789764316673855</v>
      </c>
      <c r="AC10" s="1">
        <v>0.89276125499533299</v>
      </c>
      <c r="AD10" s="1">
        <v>0.90295993734189473</v>
      </c>
    </row>
    <row r="11" spans="1:30" s="1" customFormat="1" x14ac:dyDescent="0.2"/>
    <row r="12" spans="1:30" s="1" customFormat="1" x14ac:dyDescent="0.2"/>
    <row r="13" spans="1:30" s="1" customFormat="1" x14ac:dyDescent="0.2"/>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C11"/>
  <sheetViews>
    <sheetView workbookViewId="0">
      <selection activeCell="A2" sqref="A2"/>
    </sheetView>
  </sheetViews>
  <sheetFormatPr defaultRowHeight="12.75" x14ac:dyDescent="0.2"/>
  <cols>
    <col min="1" max="1" width="5" bestFit="1" customWidth="1"/>
    <col min="2" max="2" width="10.28515625" style="1" bestFit="1" customWidth="1"/>
    <col min="3" max="3" width="14" style="1" bestFit="1" customWidth="1"/>
  </cols>
  <sheetData>
    <row r="1" spans="1:3" x14ac:dyDescent="0.2">
      <c r="A1" s="3" t="s">
        <v>84</v>
      </c>
    </row>
    <row r="2" spans="1:3" x14ac:dyDescent="0.2">
      <c r="A2" t="s">
        <v>77</v>
      </c>
    </row>
    <row r="6" spans="1:3" x14ac:dyDescent="0.2">
      <c r="A6" t="s">
        <v>0</v>
      </c>
      <c r="B6" s="1" t="s">
        <v>29</v>
      </c>
      <c r="C6" s="1" t="s">
        <v>30</v>
      </c>
    </row>
    <row r="7" spans="1:3" x14ac:dyDescent="0.2">
      <c r="A7">
        <v>2009</v>
      </c>
      <c r="B7" s="1">
        <v>87.4</v>
      </c>
      <c r="C7" s="1">
        <v>12.6</v>
      </c>
    </row>
    <row r="8" spans="1:3" x14ac:dyDescent="0.2">
      <c r="A8">
        <v>2010</v>
      </c>
      <c r="B8" s="1">
        <v>86.5</v>
      </c>
      <c r="C8" s="1">
        <v>13.5</v>
      </c>
    </row>
    <row r="9" spans="1:3" x14ac:dyDescent="0.2">
      <c r="A9">
        <v>2011</v>
      </c>
      <c r="B9" s="1">
        <v>84.4</v>
      </c>
      <c r="C9" s="1">
        <v>15.6</v>
      </c>
    </row>
    <row r="10" spans="1:3" x14ac:dyDescent="0.2">
      <c r="A10">
        <v>2012</v>
      </c>
      <c r="B10" s="1">
        <v>87.235950000000003</v>
      </c>
      <c r="C10" s="1">
        <v>12.764049999999999</v>
      </c>
    </row>
    <row r="11" spans="1:3" x14ac:dyDescent="0.2">
      <c r="A11">
        <v>2013</v>
      </c>
      <c r="B11" s="1">
        <v>87.1</v>
      </c>
      <c r="C11" s="1">
        <v>12.9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C7"/>
  <sheetViews>
    <sheetView workbookViewId="0">
      <selection activeCell="C17" sqref="C17"/>
    </sheetView>
  </sheetViews>
  <sheetFormatPr defaultRowHeight="12.75" x14ac:dyDescent="0.2"/>
  <cols>
    <col min="1" max="1" width="5" bestFit="1" customWidth="1"/>
    <col min="2" max="2" width="10.7109375" bestFit="1" customWidth="1"/>
    <col min="3" max="3" width="11.85546875" bestFit="1" customWidth="1"/>
  </cols>
  <sheetData>
    <row r="1" spans="1:3" x14ac:dyDescent="0.2">
      <c r="A1" s="3" t="s">
        <v>85</v>
      </c>
    </row>
    <row r="2" spans="1:3" x14ac:dyDescent="0.2">
      <c r="A2" t="s">
        <v>86</v>
      </c>
    </row>
    <row r="3" spans="1:3" x14ac:dyDescent="0.2">
      <c r="A3" t="s">
        <v>72</v>
      </c>
    </row>
    <row r="5" spans="1:3" x14ac:dyDescent="0.2">
      <c r="A5" t="s">
        <v>0</v>
      </c>
      <c r="B5" t="s">
        <v>31</v>
      </c>
      <c r="C5" t="s">
        <v>32</v>
      </c>
    </row>
    <row r="6" spans="1:3" x14ac:dyDescent="0.2">
      <c r="A6">
        <v>2012</v>
      </c>
      <c r="B6">
        <v>464</v>
      </c>
      <c r="C6">
        <v>248</v>
      </c>
    </row>
    <row r="7" spans="1:3" x14ac:dyDescent="0.2">
      <c r="A7">
        <v>2013</v>
      </c>
      <c r="B7">
        <v>470</v>
      </c>
      <c r="C7">
        <v>252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D26"/>
  <sheetViews>
    <sheetView workbookViewId="0">
      <selection activeCell="A2" sqref="A2:A3"/>
    </sheetView>
  </sheetViews>
  <sheetFormatPr defaultRowHeight="12.75" x14ac:dyDescent="0.2"/>
  <cols>
    <col min="1" max="1" width="22.140625" bestFit="1" customWidth="1"/>
    <col min="2" max="2" width="9.28515625" style="1" bestFit="1" customWidth="1"/>
    <col min="3" max="4" width="10" style="1" bestFit="1" customWidth="1"/>
  </cols>
  <sheetData>
    <row r="1" spans="1:4" x14ac:dyDescent="0.2">
      <c r="A1" s="3" t="s">
        <v>87</v>
      </c>
    </row>
    <row r="2" spans="1:4" x14ac:dyDescent="0.2">
      <c r="A2" t="s">
        <v>88</v>
      </c>
    </row>
    <row r="3" spans="1:4" x14ac:dyDescent="0.2">
      <c r="A3" t="s">
        <v>72</v>
      </c>
    </row>
    <row r="6" spans="1:4" x14ac:dyDescent="0.2">
      <c r="A6" t="s">
        <v>33</v>
      </c>
      <c r="B6" s="1" t="s">
        <v>34</v>
      </c>
      <c r="C6" s="1" t="s">
        <v>1</v>
      </c>
      <c r="D6" s="1" t="s">
        <v>2</v>
      </c>
    </row>
    <row r="7" spans="1:4" x14ac:dyDescent="0.2">
      <c r="A7" t="s">
        <v>35</v>
      </c>
      <c r="B7" s="1">
        <v>99.041020000000003</v>
      </c>
      <c r="C7" s="1">
        <v>4.7163200000000002E-2</v>
      </c>
      <c r="D7" s="1">
        <v>0.91182229999999997</v>
      </c>
    </row>
    <row r="8" spans="1:4" x14ac:dyDescent="0.2">
      <c r="A8" t="s">
        <v>36</v>
      </c>
      <c r="B8" s="1">
        <v>96.284580000000005</v>
      </c>
      <c r="C8" s="1">
        <v>0</v>
      </c>
      <c r="D8" s="1">
        <v>3.7154150000000001</v>
      </c>
    </row>
    <row r="9" spans="1:4" x14ac:dyDescent="0.2">
      <c r="A9" t="s">
        <v>37</v>
      </c>
      <c r="B9" s="1">
        <v>95.909459999999996</v>
      </c>
      <c r="C9" s="1">
        <v>3.3174700000000001</v>
      </c>
      <c r="D9" s="1">
        <v>0.77307020000000004</v>
      </c>
    </row>
    <row r="10" spans="1:4" x14ac:dyDescent="0.2">
      <c r="A10" t="s">
        <v>38</v>
      </c>
      <c r="B10" s="1">
        <v>94.270470000000003</v>
      </c>
      <c r="C10" s="1">
        <v>0.11371589999999999</v>
      </c>
      <c r="D10" s="1">
        <v>5.6158149999999996</v>
      </c>
    </row>
    <row r="11" spans="1:4" x14ac:dyDescent="0.2">
      <c r="A11" t="s">
        <v>39</v>
      </c>
      <c r="B11" s="1">
        <v>94.042969999999997</v>
      </c>
      <c r="C11" s="1">
        <v>0</v>
      </c>
      <c r="D11" s="1">
        <v>5.9570309999999997</v>
      </c>
    </row>
    <row r="12" spans="1:4" x14ac:dyDescent="0.2">
      <c r="A12" t="s">
        <v>40</v>
      </c>
      <c r="B12" s="1">
        <v>91.142679999999999</v>
      </c>
      <c r="C12" s="1">
        <v>0.2116082</v>
      </c>
      <c r="D12" s="1">
        <v>8.6457069999999998</v>
      </c>
    </row>
    <row r="13" spans="1:4" x14ac:dyDescent="0.2">
      <c r="A13" t="s">
        <v>41</v>
      </c>
      <c r="B13" s="1">
        <v>90.264489999999995</v>
      </c>
      <c r="C13" s="1">
        <v>7.9427599999999998</v>
      </c>
      <c r="D13" s="1">
        <v>1.7927489999999999</v>
      </c>
    </row>
    <row r="14" spans="1:4" x14ac:dyDescent="0.2">
      <c r="A14" t="s">
        <v>42</v>
      </c>
      <c r="B14" s="1">
        <v>89.609669999999994</v>
      </c>
      <c r="C14" s="1">
        <v>5.4975299999999998E-2</v>
      </c>
      <c r="D14" s="1">
        <v>10.33535</v>
      </c>
    </row>
    <row r="15" spans="1:4" x14ac:dyDescent="0.2">
      <c r="A15" t="s">
        <v>43</v>
      </c>
      <c r="B15" s="1">
        <v>88.814689999999999</v>
      </c>
      <c r="C15" s="1">
        <v>3.3388979999999999</v>
      </c>
      <c r="D15" s="1">
        <v>7.8464109999999998</v>
      </c>
    </row>
    <row r="16" spans="1:4" x14ac:dyDescent="0.2">
      <c r="A16" t="s">
        <v>44</v>
      </c>
      <c r="B16" s="1">
        <v>88.049350000000004</v>
      </c>
      <c r="C16" s="1">
        <v>0</v>
      </c>
      <c r="D16" s="1">
        <v>11.95065</v>
      </c>
    </row>
    <row r="17" spans="1:4" x14ac:dyDescent="0.2">
      <c r="A17" t="s">
        <v>45</v>
      </c>
      <c r="B17" s="1">
        <v>87.845939999999999</v>
      </c>
      <c r="C17" s="1">
        <v>3.1235999999999998E-3</v>
      </c>
      <c r="D17" s="1">
        <v>12.150930000000001</v>
      </c>
    </row>
    <row r="18" spans="1:4" x14ac:dyDescent="0.2">
      <c r="A18" t="s">
        <v>46</v>
      </c>
      <c r="B18" s="1">
        <v>82.130920000000003</v>
      </c>
      <c r="C18" s="1">
        <v>3.1551010000000002</v>
      </c>
      <c r="D18" s="1">
        <v>14.713979999999999</v>
      </c>
    </row>
    <row r="19" spans="1:4" x14ac:dyDescent="0.2">
      <c r="A19" t="s">
        <v>47</v>
      </c>
      <c r="B19" s="1">
        <v>76.916730000000001</v>
      </c>
      <c r="C19" s="1">
        <v>1.483924</v>
      </c>
      <c r="D19" s="1">
        <v>21.599340000000002</v>
      </c>
    </row>
    <row r="20" spans="1:4" x14ac:dyDescent="0.2">
      <c r="A20" t="s">
        <v>48</v>
      </c>
      <c r="B20" s="1">
        <v>57.3324</v>
      </c>
      <c r="C20" s="1">
        <v>2.0949719999999998</v>
      </c>
      <c r="D20" s="1">
        <v>40.572620000000001</v>
      </c>
    </row>
    <row r="21" spans="1:4" x14ac:dyDescent="0.2">
      <c r="A21" t="s">
        <v>49</v>
      </c>
      <c r="B21" s="1">
        <v>47.580260000000003</v>
      </c>
      <c r="C21" s="1">
        <v>25.011980000000001</v>
      </c>
      <c r="D21" s="1">
        <v>27.40776</v>
      </c>
    </row>
    <row r="22" spans="1:4" x14ac:dyDescent="0.2">
      <c r="A22" t="s">
        <v>50</v>
      </c>
      <c r="B22" s="1">
        <v>40.974969999999999</v>
      </c>
      <c r="C22" s="1">
        <v>31.225300000000001</v>
      </c>
      <c r="D22" s="1">
        <v>27.79974</v>
      </c>
    </row>
    <row r="23" spans="1:4" x14ac:dyDescent="0.2">
      <c r="A23" t="s">
        <v>51</v>
      </c>
      <c r="B23" s="1">
        <v>0</v>
      </c>
      <c r="C23" s="1">
        <v>23.414629999999999</v>
      </c>
      <c r="D23" s="1">
        <v>76.585369999999998</v>
      </c>
    </row>
    <row r="24" spans="1:4" x14ac:dyDescent="0.2">
      <c r="A24" t="s">
        <v>52</v>
      </c>
      <c r="B24" s="1">
        <v>0</v>
      </c>
      <c r="C24" s="1">
        <v>4.2701089999999997</v>
      </c>
      <c r="D24" s="1">
        <v>95.729889999999997</v>
      </c>
    </row>
    <row r="25" spans="1:4" x14ac:dyDescent="0.2">
      <c r="A25" t="s">
        <v>53</v>
      </c>
      <c r="B25" s="1">
        <v>0</v>
      </c>
      <c r="C25" s="1">
        <v>46.82441</v>
      </c>
      <c r="D25" s="1">
        <v>53.17559</v>
      </c>
    </row>
    <row r="26" spans="1:4" x14ac:dyDescent="0.2">
      <c r="A26" t="s">
        <v>54</v>
      </c>
      <c r="B26" s="1">
        <v>0</v>
      </c>
      <c r="C26" s="1">
        <v>62.633450000000003</v>
      </c>
      <c r="D26" s="1">
        <v>37.366549999999997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vt:i4>
      </vt:variant>
    </vt:vector>
  </HeadingPairs>
  <TitlesOfParts>
    <vt:vector size="23" baseType="lpstr">
      <vt:lpstr>C-1-1</vt:lpstr>
      <vt:lpstr>C-1-2-1</vt:lpstr>
      <vt:lpstr>C-1-2-2</vt:lpstr>
      <vt:lpstr>C-1-3-1</vt:lpstr>
      <vt:lpstr>C-1-3-2</vt:lpstr>
      <vt:lpstr>C-1-4-1</vt:lpstr>
      <vt:lpstr>C-1-4-2</vt:lpstr>
      <vt:lpstr>C-1-5</vt:lpstr>
      <vt:lpstr>C-2-1</vt:lpstr>
      <vt:lpstr>C-2-2-1</vt:lpstr>
      <vt:lpstr>C-2-2-2</vt:lpstr>
      <vt:lpstr>C-2-2-3</vt:lpstr>
      <vt:lpstr>C-3-1</vt:lpstr>
      <vt:lpstr>C-3-2-1</vt:lpstr>
      <vt:lpstr>C-3-2-2</vt:lpstr>
      <vt:lpstr>C-3-2-3</vt:lpstr>
      <vt:lpstr>C-4-1</vt:lpstr>
      <vt:lpstr>C-5-1</vt:lpstr>
      <vt:lpstr>C-5-2-1</vt:lpstr>
      <vt:lpstr>C-5-2-2</vt:lpstr>
      <vt:lpstr>C-6-2-1</vt:lpstr>
      <vt:lpstr>C-6-2-2</vt:lpstr>
      <vt:lpstr>'C-1-1'!OLE_LINK5</vt:lpstr>
    </vt:vector>
  </TitlesOfParts>
  <Company>World Intellectual Property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 Le Feuvre</dc:creator>
  <cp:lastModifiedBy>Bruno Le Feuvre</cp:lastModifiedBy>
  <dcterms:created xsi:type="dcterms:W3CDTF">2014-06-13T14:59:42Z</dcterms:created>
  <dcterms:modified xsi:type="dcterms:W3CDTF">2014-06-16T15:01:54Z</dcterms:modified>
</cp:coreProperties>
</file>