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AT2\OrgESD\Shared\PCT Yearly Review\PYR 2021\Web\"/>
    </mc:Choice>
  </mc:AlternateContent>
  <bookViews>
    <workbookView xWindow="0" yWindow="0" windowWidth="25170" windowHeight="10860"/>
  </bookViews>
  <sheets>
    <sheet name="A0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G63" i="1" l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</calcChain>
</file>

<file path=xl/sharedStrings.xml><?xml version="1.0" encoding="utf-8"?>
<sst xmlns="http://schemas.openxmlformats.org/spreadsheetml/2006/main" count="70" uniqueCount="61">
  <si>
    <t>Region</t>
  </si>
  <si>
    <t>Origin</t>
  </si>
  <si>
    <t>Regional share 2020 (%)</t>
  </si>
  <si>
    <t>Change from 2019 (%)</t>
  </si>
  <si>
    <t>Africa</t>
  </si>
  <si>
    <t>South Africa</t>
  </si>
  <si>
    <t>Egypt</t>
  </si>
  <si>
    <t>Morocco</t>
  </si>
  <si>
    <t>Algeria</t>
  </si>
  <si>
    <t>Mauritius</t>
  </si>
  <si>
    <t>Others</t>
  </si>
  <si>
    <t>Total*</t>
  </si>
  <si>
    <t>Asia</t>
  </si>
  <si>
    <t>China</t>
  </si>
  <si>
    <t>Japan</t>
  </si>
  <si>
    <t>Republic of Korea</t>
  </si>
  <si>
    <t>Israel</t>
  </si>
  <si>
    <t>India</t>
  </si>
  <si>
    <t>Turkey</t>
  </si>
  <si>
    <t>Singapore</t>
  </si>
  <si>
    <t>Saudi Arabia</t>
  </si>
  <si>
    <t>Iran (Islamic Republic of)</t>
  </si>
  <si>
    <t>Malaysia</t>
  </si>
  <si>
    <t>Europe</t>
  </si>
  <si>
    <t>Germany</t>
  </si>
  <si>
    <t>France</t>
  </si>
  <si>
    <t>U.K.</t>
  </si>
  <si>
    <t>Switzerland</t>
  </si>
  <si>
    <t>Sweden</t>
  </si>
  <si>
    <t>Netherlands</t>
  </si>
  <si>
    <t>Italy</t>
  </si>
  <si>
    <t>Finland</t>
  </si>
  <si>
    <t>Denmark</t>
  </si>
  <si>
    <t>Austria</t>
  </si>
  <si>
    <t xml:space="preserve">Latin America and the Caribbean </t>
  </si>
  <si>
    <t>Brazil</t>
  </si>
  <si>
    <t>Chile</t>
  </si>
  <si>
    <t>Mexico</t>
  </si>
  <si>
    <t>Colombia</t>
  </si>
  <si>
    <t>Antigua and Barbuda</t>
  </si>
  <si>
    <t>Argentina</t>
  </si>
  <si>
    <t>Barbados</t>
  </si>
  <si>
    <t>Peru</t>
  </si>
  <si>
    <t>Panama</t>
  </si>
  <si>
    <t>Cuba</t>
  </si>
  <si>
    <t>North America</t>
  </si>
  <si>
    <t>U.S.</t>
  </si>
  <si>
    <t>Canada</t>
  </si>
  <si>
    <t>Bermuda</t>
  </si>
  <si>
    <t>Oceania</t>
  </si>
  <si>
    <t>Australia</t>
  </si>
  <si>
    <t>New Zealand</t>
  </si>
  <si>
    <t>Unknown</t>
  </si>
  <si>
    <t>Total</t>
  </si>
  <si>
    <t>n.a.</t>
  </si>
  <si>
    <t>A9. PCT applications for the top countries by region, 2018–2020</t>
  </si>
  <si>
    <t>Note: Data for 2020 are WIPO estimates. This table shows the top countries in each region (with a maximum of 10 countries per region) whose</t>
  </si>
  <si>
    <t>applicants filed more than 10 PCT applications in 2020. Data for all origins are reported in statistical table A30.</t>
  </si>
  <si>
    <t>* indicates share of world total.</t>
  </si>
  <si>
    <t>n.a. indicates not applicable.</t>
  </si>
  <si>
    <t>Source: WIPO Statistics Database, March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</si>
</sst>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5" formatCode="#,##0.0"/>
    <numFmt numFmtId="166" formatCode="_ * #,##0_ ;_ * \-#,##0_ ;_ * &quot;-&quot;??_ ;_ @_ "/>
  </numFmts>
  <fonts count="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E656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1" applyNumberFormat="1" applyFont="1" applyFill="1" applyBorder="1" applyAlignment="1">
      <alignment vertical="center" wrapText="1"/>
    </xf>
    <xf numFmtId="165" fontId="3" fillId="3" borderId="1" xfId="1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3" fontId="4" fillId="3" borderId="1" xfId="1" applyNumberFormat="1" applyFont="1" applyFill="1" applyBorder="1" applyAlignment="1">
      <alignment vertical="center" wrapText="1"/>
    </xf>
    <xf numFmtId="165" fontId="4" fillId="3" borderId="1" xfId="1" applyNumberFormat="1" applyFont="1" applyFill="1" applyBorder="1" applyAlignment="1">
      <alignment vertical="center" wrapText="1"/>
    </xf>
    <xf numFmtId="166" fontId="0" fillId="0" borderId="0" xfId="1" applyNumberFormat="1" applyFont="1"/>
    <xf numFmtId="166" fontId="0" fillId="0" borderId="0" xfId="0" applyNumberFormat="1"/>
    <xf numFmtId="3" fontId="0" fillId="0" borderId="0" xfId="0" applyNumberFormat="1"/>
    <xf numFmtId="165" fontId="4" fillId="3" borderId="1" xfId="1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3" fontId="4" fillId="3" borderId="0" xfId="1" applyNumberFormat="1" applyFont="1" applyFill="1" applyBorder="1" applyAlignment="1">
      <alignment vertical="center" wrapText="1"/>
    </xf>
    <xf numFmtId="165" fontId="4" fillId="3" borderId="0" xfId="1" applyNumberFormat="1" applyFont="1" applyFill="1" applyBorder="1" applyAlignment="1">
      <alignment horizontal="right" vertical="center" wrapText="1"/>
    </xf>
    <xf numFmtId="165" fontId="4" fillId="3" borderId="0" xfId="1" applyNumberFormat="1" applyFont="1" applyFill="1" applyBorder="1" applyAlignment="1">
      <alignment vertical="center" wrapText="1"/>
    </xf>
    <xf numFmtId="0" fontId="0" fillId="0" borderId="0" xfId="0" applyBorder="1"/>
    <xf numFmtId="0" fontId="0" fillId="0" borderId="0" xfId="0" applyNumberFormat="1"/>
    <xf numFmtId="0" fontId="0" fillId="0" borderId="0" xfId="1" applyNumberFormat="1" applyFont="1"/>
  </cellXfs>
  <cellStyles count="2">
    <cellStyle name="Comma 2" xfId="1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2"/>
  <sheetViews>
    <sheetView showGridLines="0" tabSelected="1" zoomScaleNormal="100" workbookViewId="0">
      <selection activeCell="B14" sqref="B14"/>
    </sheetView>
  </sheetViews>
  <sheetFormatPr defaultRowHeight="12.75" x14ac:dyDescent="0.2"/>
  <cols>
    <col min="1" max="1" width="24.7109375" customWidth="1"/>
    <col min="2" max="2" width="22.85546875" customWidth="1"/>
    <col min="3" max="7" width="11.140625" customWidth="1"/>
    <col min="13" max="14" width="11.28515625" bestFit="1" customWidth="1"/>
  </cols>
  <sheetData>
    <row r="1" spans="1:7" x14ac:dyDescent="0.2">
      <c r="A1" t="s">
        <v>55</v>
      </c>
    </row>
    <row r="3" spans="1:7" x14ac:dyDescent="0.2">
      <c r="A3" t="s">
        <v>56</v>
      </c>
    </row>
    <row r="4" spans="1:7" x14ac:dyDescent="0.2">
      <c r="A4" t="s">
        <v>57</v>
      </c>
    </row>
    <row r="5" spans="1:7" x14ac:dyDescent="0.2">
      <c r="A5" t="s">
        <v>58</v>
      </c>
    </row>
    <row r="6" spans="1:7" x14ac:dyDescent="0.2">
      <c r="A6" t="s">
        <v>59</v>
      </c>
    </row>
    <row r="7" spans="1:7" x14ac:dyDescent="0.2">
      <c r="A7" t="s">
        <v>60</v>
      </c>
    </row>
    <row r="10" spans="1:7" ht="33.75" x14ac:dyDescent="0.2">
      <c r="A10" s="1" t="s">
        <v>0</v>
      </c>
      <c r="B10" s="1" t="s">
        <v>1</v>
      </c>
      <c r="C10" s="1">
        <v>2018</v>
      </c>
      <c r="D10" s="1">
        <v>2019</v>
      </c>
      <c r="E10" s="1">
        <v>2020</v>
      </c>
      <c r="F10" s="2" t="s">
        <v>2</v>
      </c>
      <c r="G10" s="2" t="s">
        <v>3</v>
      </c>
    </row>
    <row r="11" spans="1:7" x14ac:dyDescent="0.2">
      <c r="A11" s="3" t="s">
        <v>4</v>
      </c>
      <c r="B11" s="3" t="s">
        <v>5</v>
      </c>
      <c r="C11" s="4">
        <v>275</v>
      </c>
      <c r="D11" s="4">
        <v>275</v>
      </c>
      <c r="E11" s="4">
        <v>251</v>
      </c>
      <c r="F11" s="5">
        <f t="shared" ref="F11:F16" si="0">(E11/$E$17)*100</f>
        <v>60.922330097087375</v>
      </c>
      <c r="G11" s="5">
        <f t="shared" ref="G11:G62" si="1">(E11/D11-1)*100</f>
        <v>-8.7272727272727284</v>
      </c>
    </row>
    <row r="12" spans="1:7" x14ac:dyDescent="0.2">
      <c r="A12" s="3"/>
      <c r="B12" s="3" t="s">
        <v>6</v>
      </c>
      <c r="C12" s="4">
        <v>44</v>
      </c>
      <c r="D12" s="4">
        <v>44</v>
      </c>
      <c r="E12" s="4">
        <v>46</v>
      </c>
      <c r="F12" s="5">
        <f t="shared" si="0"/>
        <v>11.165048543689322</v>
      </c>
      <c r="G12" s="5">
        <f t="shared" si="1"/>
        <v>4.5454545454545414</v>
      </c>
    </row>
    <row r="13" spans="1:7" x14ac:dyDescent="0.2">
      <c r="A13" s="3"/>
      <c r="B13" s="3" t="s">
        <v>7</v>
      </c>
      <c r="C13" s="4">
        <v>49</v>
      </c>
      <c r="D13" s="4">
        <v>33</v>
      </c>
      <c r="E13" s="4">
        <v>42</v>
      </c>
      <c r="F13" s="5">
        <f t="shared" si="0"/>
        <v>10.194174757281553</v>
      </c>
      <c r="G13" s="5">
        <f t="shared" si="1"/>
        <v>27.27272727272727</v>
      </c>
    </row>
    <row r="14" spans="1:7" x14ac:dyDescent="0.2">
      <c r="A14" s="3"/>
      <c r="B14" s="3" t="s">
        <v>8</v>
      </c>
      <c r="C14" s="4">
        <v>16</v>
      </c>
      <c r="D14" s="4">
        <v>9</v>
      </c>
      <c r="E14" s="4">
        <v>14</v>
      </c>
      <c r="F14" s="5">
        <f t="shared" si="0"/>
        <v>3.3980582524271843</v>
      </c>
      <c r="G14" s="5">
        <f t="shared" si="1"/>
        <v>55.555555555555557</v>
      </c>
    </row>
    <row r="15" spans="1:7" x14ac:dyDescent="0.2">
      <c r="A15" s="3"/>
      <c r="B15" s="3" t="s">
        <v>9</v>
      </c>
      <c r="C15" s="4">
        <v>4</v>
      </c>
      <c r="D15" s="4">
        <v>12</v>
      </c>
      <c r="E15" s="4">
        <v>14</v>
      </c>
      <c r="F15" s="5">
        <f t="shared" si="0"/>
        <v>3.3980582524271843</v>
      </c>
      <c r="G15" s="5">
        <f>(E15/D15-1)*100</f>
        <v>16.666666666666675</v>
      </c>
    </row>
    <row r="16" spans="1:7" x14ac:dyDescent="0.2">
      <c r="A16" s="3"/>
      <c r="B16" s="3" t="s">
        <v>10</v>
      </c>
      <c r="C16" s="4">
        <v>45</v>
      </c>
      <c r="D16" s="4">
        <v>43</v>
      </c>
      <c r="E16" s="4">
        <v>45</v>
      </c>
      <c r="F16" s="5">
        <f t="shared" si="0"/>
        <v>10.922330097087379</v>
      </c>
      <c r="G16" s="5">
        <f t="shared" si="1"/>
        <v>4.6511627906976827</v>
      </c>
    </row>
    <row r="17" spans="1:14" x14ac:dyDescent="0.2">
      <c r="A17" s="3"/>
      <c r="B17" s="6" t="s">
        <v>11</v>
      </c>
      <c r="C17" s="7">
        <v>433</v>
      </c>
      <c r="D17" s="7">
        <v>416</v>
      </c>
      <c r="E17" s="7">
        <v>412</v>
      </c>
      <c r="F17" s="8">
        <f>(E17/$E$63)*100</f>
        <v>0.14932946719826024</v>
      </c>
      <c r="G17" s="8">
        <f t="shared" si="1"/>
        <v>-0.96153846153845812</v>
      </c>
      <c r="I17" s="9"/>
      <c r="J17" s="9"/>
      <c r="K17" s="9"/>
      <c r="L17" s="9"/>
      <c r="M17" s="9"/>
    </row>
    <row r="18" spans="1:14" x14ac:dyDescent="0.2">
      <c r="A18" s="3" t="s">
        <v>12</v>
      </c>
      <c r="B18" s="3" t="s">
        <v>13</v>
      </c>
      <c r="C18" s="4">
        <v>53445</v>
      </c>
      <c r="D18" s="4">
        <v>59193</v>
      </c>
      <c r="E18" s="4">
        <v>68720</v>
      </c>
      <c r="F18" s="5">
        <f>(E18/$E$29)*100</f>
        <v>46.3763421267521</v>
      </c>
      <c r="G18" s="5">
        <f>(E18/D18-1)*100</f>
        <v>16.09480850776275</v>
      </c>
      <c r="I18" s="9"/>
      <c r="J18" s="9"/>
      <c r="K18" s="9"/>
      <c r="L18" s="9"/>
      <c r="M18" s="9"/>
    </row>
    <row r="19" spans="1:14" x14ac:dyDescent="0.2">
      <c r="A19" s="3"/>
      <c r="B19" s="3" t="s">
        <v>14</v>
      </c>
      <c r="C19" s="4">
        <v>49703</v>
      </c>
      <c r="D19" s="4">
        <v>52693</v>
      </c>
      <c r="E19" s="4">
        <v>50520</v>
      </c>
      <c r="F19" s="5">
        <f t="shared" ref="F19" si="2">(E19/$E$29)*100</f>
        <v>34.093899945336382</v>
      </c>
      <c r="G19" s="5">
        <f t="shared" si="1"/>
        <v>-4.1238874233769156</v>
      </c>
      <c r="I19" s="9"/>
      <c r="J19" s="9"/>
      <c r="K19" s="9"/>
      <c r="L19" s="9"/>
      <c r="M19" s="9"/>
    </row>
    <row r="20" spans="1:14" x14ac:dyDescent="0.2">
      <c r="A20" s="3"/>
      <c r="B20" s="3" t="s">
        <v>15</v>
      </c>
      <c r="C20" s="4">
        <v>16919</v>
      </c>
      <c r="D20" s="4">
        <v>19073</v>
      </c>
      <c r="E20" s="4">
        <v>20060</v>
      </c>
      <c r="F20" s="5">
        <f t="shared" ref="F20:F28" si="3">(E20/$E$29)*100</f>
        <v>13.537680777977986</v>
      </c>
      <c r="G20" s="5">
        <f t="shared" si="1"/>
        <v>5.1748545063702522</v>
      </c>
      <c r="I20" s="9"/>
      <c r="J20" s="9"/>
      <c r="K20" s="9"/>
      <c r="L20" s="9"/>
      <c r="M20" s="9"/>
    </row>
    <row r="21" spans="1:14" x14ac:dyDescent="0.2">
      <c r="A21" s="3"/>
      <c r="B21" s="3" t="s">
        <v>16</v>
      </c>
      <c r="C21" s="4">
        <v>1896</v>
      </c>
      <c r="D21" s="4">
        <v>2003</v>
      </c>
      <c r="E21" s="4">
        <v>1948</v>
      </c>
      <c r="F21" s="5">
        <f t="shared" si="3"/>
        <v>1.3146262290877924</v>
      </c>
      <c r="G21" s="5">
        <f t="shared" si="1"/>
        <v>-2.7458811782326564</v>
      </c>
      <c r="I21" s="9"/>
      <c r="J21" s="9"/>
      <c r="K21" s="9"/>
      <c r="L21" s="9"/>
      <c r="M21" s="9"/>
    </row>
    <row r="22" spans="1:14" x14ac:dyDescent="0.2">
      <c r="A22" s="3"/>
      <c r="B22" s="3" t="s">
        <v>17</v>
      </c>
      <c r="C22" s="4">
        <v>2009</v>
      </c>
      <c r="D22" s="4">
        <v>2047</v>
      </c>
      <c r="E22" s="4">
        <v>1914</v>
      </c>
      <c r="F22" s="5">
        <f t="shared" si="3"/>
        <v>1.2916810074302028</v>
      </c>
      <c r="G22" s="5">
        <f t="shared" si="1"/>
        <v>-6.4973131411822145</v>
      </c>
      <c r="I22" s="9"/>
      <c r="J22" s="9"/>
      <c r="K22" s="9"/>
      <c r="L22" s="9"/>
      <c r="M22" s="9"/>
    </row>
    <row r="23" spans="1:14" x14ac:dyDescent="0.2">
      <c r="A23" s="3"/>
      <c r="B23" s="3" t="s">
        <v>18</v>
      </c>
      <c r="C23" s="4">
        <v>1398</v>
      </c>
      <c r="D23" s="4">
        <v>1689</v>
      </c>
      <c r="E23" s="4">
        <v>1705</v>
      </c>
      <c r="F23" s="5">
        <f t="shared" si="3"/>
        <v>1.1506353801820772</v>
      </c>
      <c r="G23" s="5">
        <f t="shared" si="1"/>
        <v>0.94730609828301837</v>
      </c>
      <c r="I23" s="9"/>
      <c r="J23" s="9"/>
      <c r="K23" s="9"/>
      <c r="L23" s="9"/>
      <c r="M23" s="9"/>
    </row>
    <row r="24" spans="1:14" x14ac:dyDescent="0.2">
      <c r="A24" s="3"/>
      <c r="B24" s="3" t="s">
        <v>19</v>
      </c>
      <c r="C24" s="4">
        <v>904</v>
      </c>
      <c r="D24" s="4">
        <v>1112</v>
      </c>
      <c r="E24" s="4">
        <v>1278</v>
      </c>
      <c r="F24" s="5">
        <f t="shared" si="3"/>
        <v>0.86247039054116981</v>
      </c>
      <c r="G24" s="5">
        <f t="shared" si="1"/>
        <v>14.92805755395683</v>
      </c>
      <c r="I24" s="9"/>
      <c r="J24" s="9"/>
      <c r="K24" s="9"/>
      <c r="L24" s="9"/>
      <c r="M24" s="9"/>
    </row>
    <row r="25" spans="1:14" x14ac:dyDescent="0.2">
      <c r="A25" s="3"/>
      <c r="B25" s="3" t="s">
        <v>20</v>
      </c>
      <c r="C25" s="4">
        <v>662</v>
      </c>
      <c r="D25" s="4">
        <v>552</v>
      </c>
      <c r="E25" s="4">
        <v>956</v>
      </c>
      <c r="F25" s="5">
        <f t="shared" si="3"/>
        <v>0.64516564425458389</v>
      </c>
      <c r="G25" s="5">
        <f t="shared" si="1"/>
        <v>73.188405797101439</v>
      </c>
      <c r="I25" s="9"/>
      <c r="J25" s="9"/>
      <c r="K25" s="9"/>
      <c r="L25" s="9"/>
      <c r="M25" s="9"/>
    </row>
    <row r="26" spans="1:14" x14ac:dyDescent="0.2">
      <c r="A26" s="3"/>
      <c r="B26" s="3" t="s">
        <v>21</v>
      </c>
      <c r="C26" s="4">
        <v>176</v>
      </c>
      <c r="D26" s="4">
        <v>225</v>
      </c>
      <c r="E26" s="4">
        <v>283</v>
      </c>
      <c r="F26" s="5">
        <f t="shared" si="3"/>
        <v>0.1909852273264093</v>
      </c>
      <c r="G26" s="5">
        <f t="shared" si="1"/>
        <v>25.777777777777789</v>
      </c>
      <c r="I26" s="9"/>
      <c r="J26" s="9"/>
      <c r="K26" s="9"/>
      <c r="L26" s="9"/>
      <c r="M26" s="9"/>
      <c r="N26" s="9"/>
    </row>
    <row r="27" spans="1:14" x14ac:dyDescent="0.2">
      <c r="A27" s="3"/>
      <c r="B27" s="3" t="s">
        <v>22</v>
      </c>
      <c r="C27" s="4">
        <v>143</v>
      </c>
      <c r="D27" s="4">
        <v>202</v>
      </c>
      <c r="E27" s="4">
        <v>255</v>
      </c>
      <c r="F27" s="5">
        <f t="shared" si="3"/>
        <v>0.17208916243192354</v>
      </c>
      <c r="G27" s="5">
        <f t="shared" si="1"/>
        <v>26.237623762376238</v>
      </c>
      <c r="N27" s="10"/>
    </row>
    <row r="28" spans="1:14" x14ac:dyDescent="0.2">
      <c r="A28" s="3"/>
      <c r="B28" s="3" t="s">
        <v>10</v>
      </c>
      <c r="C28" s="4">
        <v>419</v>
      </c>
      <c r="D28" s="4">
        <v>504</v>
      </c>
      <c r="E28" s="4">
        <v>540</v>
      </c>
      <c r="F28" s="5">
        <f t="shared" si="3"/>
        <v>0.36442410867936753</v>
      </c>
      <c r="G28" s="5">
        <f t="shared" si="1"/>
        <v>7.1428571428571397</v>
      </c>
    </row>
    <row r="29" spans="1:14" x14ac:dyDescent="0.2">
      <c r="A29" s="3"/>
      <c r="B29" s="6" t="s">
        <v>11</v>
      </c>
      <c r="C29" s="7">
        <v>127674</v>
      </c>
      <c r="D29" s="7">
        <v>139293</v>
      </c>
      <c r="E29" s="7">
        <v>148179</v>
      </c>
      <c r="F29" s="8">
        <f>(E29/$E$63)*100</f>
        <v>53.707502718376219</v>
      </c>
      <c r="G29" s="8">
        <f t="shared" si="1"/>
        <v>6.3793586181645878</v>
      </c>
    </row>
    <row r="30" spans="1:14" x14ac:dyDescent="0.2">
      <c r="A30" s="3" t="s">
        <v>23</v>
      </c>
      <c r="B30" s="3" t="s">
        <v>24</v>
      </c>
      <c r="C30" s="4">
        <v>19754</v>
      </c>
      <c r="D30" s="4">
        <v>19358</v>
      </c>
      <c r="E30" s="4">
        <v>18643</v>
      </c>
      <c r="F30" s="5">
        <f>(E30/$E$41)*100</f>
        <v>30.25233265720081</v>
      </c>
      <c r="G30" s="5">
        <f t="shared" si="1"/>
        <v>-3.6935633846471694</v>
      </c>
    </row>
    <row r="31" spans="1:14" x14ac:dyDescent="0.2">
      <c r="A31" s="3"/>
      <c r="B31" s="3" t="s">
        <v>25</v>
      </c>
      <c r="C31" s="4">
        <v>7922</v>
      </c>
      <c r="D31" s="4">
        <v>7906</v>
      </c>
      <c r="E31" s="4">
        <v>7904</v>
      </c>
      <c r="F31" s="5">
        <f t="shared" ref="F31:F40" si="4">(E31/$E$41)*100</f>
        <v>12.825963488843813</v>
      </c>
      <c r="G31" s="5">
        <f t="shared" si="1"/>
        <v>-2.5297242600552661E-2</v>
      </c>
    </row>
    <row r="32" spans="1:14" x14ac:dyDescent="0.2">
      <c r="A32" s="3"/>
      <c r="B32" s="3" t="s">
        <v>26</v>
      </c>
      <c r="C32" s="4">
        <v>5637</v>
      </c>
      <c r="D32" s="4">
        <v>5773</v>
      </c>
      <c r="E32" s="4">
        <v>5912</v>
      </c>
      <c r="F32" s="5">
        <f t="shared" si="4"/>
        <v>9.5935091277890461</v>
      </c>
      <c r="G32" s="5">
        <f t="shared" si="1"/>
        <v>2.407760263294656</v>
      </c>
      <c r="I32" s="11"/>
    </row>
    <row r="33" spans="1:7" x14ac:dyDescent="0.2">
      <c r="A33" s="3"/>
      <c r="B33" s="3" t="s">
        <v>27</v>
      </c>
      <c r="C33" s="4">
        <v>4596</v>
      </c>
      <c r="D33" s="4">
        <v>4627</v>
      </c>
      <c r="E33" s="4">
        <v>4883</v>
      </c>
      <c r="F33" s="5">
        <f t="shared" si="4"/>
        <v>7.9237322515212982</v>
      </c>
      <c r="G33" s="5">
        <f t="shared" si="1"/>
        <v>5.532742597795548</v>
      </c>
    </row>
    <row r="34" spans="1:7" x14ac:dyDescent="0.2">
      <c r="A34" s="3"/>
      <c r="B34" s="3" t="s">
        <v>28</v>
      </c>
      <c r="C34" s="4">
        <v>4175</v>
      </c>
      <c r="D34" s="4">
        <v>4202</v>
      </c>
      <c r="E34" s="4">
        <v>4356</v>
      </c>
      <c r="F34" s="5">
        <f t="shared" si="4"/>
        <v>7.0685598377281949</v>
      </c>
      <c r="G34" s="5">
        <f t="shared" si="1"/>
        <v>3.6649214659685958</v>
      </c>
    </row>
    <row r="35" spans="1:7" x14ac:dyDescent="0.2">
      <c r="A35" s="3"/>
      <c r="B35" s="3" t="s">
        <v>29</v>
      </c>
      <c r="C35" s="4">
        <v>4132</v>
      </c>
      <c r="D35" s="4">
        <v>4055</v>
      </c>
      <c r="E35" s="4">
        <v>4035</v>
      </c>
      <c r="F35" s="5">
        <f t="shared" si="4"/>
        <v>6.5476673427991887</v>
      </c>
      <c r="G35" s="5">
        <f t="shared" si="1"/>
        <v>-0.49321824907521128</v>
      </c>
    </row>
    <row r="36" spans="1:7" x14ac:dyDescent="0.2">
      <c r="A36" s="3"/>
      <c r="B36" s="3" t="s">
        <v>30</v>
      </c>
      <c r="C36" s="4">
        <v>3328</v>
      </c>
      <c r="D36" s="4">
        <v>3379</v>
      </c>
      <c r="E36" s="4">
        <v>3401</v>
      </c>
      <c r="F36" s="5">
        <f t="shared" si="4"/>
        <v>5.5188640973630836</v>
      </c>
      <c r="G36" s="5">
        <f t="shared" si="1"/>
        <v>0.65108020124298172</v>
      </c>
    </row>
    <row r="37" spans="1:7" x14ac:dyDescent="0.2">
      <c r="A37" s="3"/>
      <c r="B37" s="3" t="s">
        <v>31</v>
      </c>
      <c r="C37" s="4">
        <v>1833</v>
      </c>
      <c r="D37" s="4">
        <v>1654</v>
      </c>
      <c r="E37" s="4">
        <v>1670</v>
      </c>
      <c r="F37" s="5">
        <f t="shared" si="4"/>
        <v>2.7099391480730222</v>
      </c>
      <c r="G37" s="5">
        <f t="shared" si="1"/>
        <v>0.96735187424425995</v>
      </c>
    </row>
    <row r="38" spans="1:7" x14ac:dyDescent="0.2">
      <c r="A38" s="3"/>
      <c r="B38" s="3" t="s">
        <v>32</v>
      </c>
      <c r="C38" s="4">
        <v>1445</v>
      </c>
      <c r="D38" s="4">
        <v>1443</v>
      </c>
      <c r="E38" s="4">
        <v>1551</v>
      </c>
      <c r="F38" s="5">
        <f t="shared" si="4"/>
        <v>2.5168356997971606</v>
      </c>
      <c r="G38" s="5">
        <f t="shared" si="1"/>
        <v>7.4844074844074848</v>
      </c>
    </row>
    <row r="39" spans="1:7" x14ac:dyDescent="0.2">
      <c r="A39" s="3"/>
      <c r="B39" s="3" t="s">
        <v>33</v>
      </c>
      <c r="C39" s="4">
        <v>1485</v>
      </c>
      <c r="D39" s="4">
        <v>1433</v>
      </c>
      <c r="E39" s="4">
        <v>1519</v>
      </c>
      <c r="F39" s="5">
        <f t="shared" si="4"/>
        <v>2.4649087221095334</v>
      </c>
      <c r="G39" s="5">
        <f t="shared" si="1"/>
        <v>6.0013956734124241</v>
      </c>
    </row>
    <row r="40" spans="1:7" x14ac:dyDescent="0.2">
      <c r="A40" s="3"/>
      <c r="B40" s="3" t="s">
        <v>10</v>
      </c>
      <c r="C40" s="4">
        <v>7565</v>
      </c>
      <c r="D40" s="4">
        <v>7817</v>
      </c>
      <c r="E40" s="4">
        <v>7751</v>
      </c>
      <c r="F40" s="5">
        <f t="shared" si="4"/>
        <v>12.577687626774846</v>
      </c>
      <c r="G40" s="5">
        <f t="shared" si="1"/>
        <v>-0.84431367532301627</v>
      </c>
    </row>
    <row r="41" spans="1:7" x14ac:dyDescent="0.2">
      <c r="A41" s="3"/>
      <c r="B41" s="6" t="s">
        <v>11</v>
      </c>
      <c r="C41" s="7">
        <v>61872</v>
      </c>
      <c r="D41" s="7">
        <v>61647</v>
      </c>
      <c r="E41" s="7">
        <v>61625</v>
      </c>
      <c r="F41" s="8">
        <f>(E41/$E$63)*100</f>
        <v>22.335991301196085</v>
      </c>
      <c r="G41" s="8">
        <f t="shared" si="1"/>
        <v>-3.5687056953304097E-2</v>
      </c>
    </row>
    <row r="42" spans="1:7" x14ac:dyDescent="0.2">
      <c r="A42" s="3" t="s">
        <v>34</v>
      </c>
      <c r="B42" s="3" t="s">
        <v>35</v>
      </c>
      <c r="C42" s="4">
        <v>615</v>
      </c>
      <c r="D42" s="4">
        <v>643</v>
      </c>
      <c r="E42" s="4">
        <v>697</v>
      </c>
      <c r="F42" s="5">
        <f t="shared" ref="F42:F52" si="5">(E42/$E$53)*100</f>
        <v>44.823151125401928</v>
      </c>
      <c r="G42" s="5">
        <f t="shared" si="1"/>
        <v>8.3981337480559795</v>
      </c>
    </row>
    <row r="43" spans="1:7" x14ac:dyDescent="0.2">
      <c r="A43" s="3"/>
      <c r="B43" s="3" t="s">
        <v>36</v>
      </c>
      <c r="C43" s="4">
        <v>241</v>
      </c>
      <c r="D43" s="4">
        <v>224</v>
      </c>
      <c r="E43" s="4">
        <v>262</v>
      </c>
      <c r="F43" s="5">
        <f t="shared" si="5"/>
        <v>16.84887459807074</v>
      </c>
      <c r="G43" s="5">
        <f t="shared" si="1"/>
        <v>16.964285714285722</v>
      </c>
    </row>
    <row r="44" spans="1:7" x14ac:dyDescent="0.2">
      <c r="A44" s="3"/>
      <c r="B44" s="3" t="s">
        <v>37</v>
      </c>
      <c r="C44" s="4">
        <v>273</v>
      </c>
      <c r="D44" s="4">
        <v>216</v>
      </c>
      <c r="E44" s="4">
        <v>196</v>
      </c>
      <c r="F44" s="5">
        <f t="shared" si="5"/>
        <v>12.604501607717042</v>
      </c>
      <c r="G44" s="5">
        <f t="shared" si="1"/>
        <v>-9.259259259259256</v>
      </c>
    </row>
    <row r="45" spans="1:7" x14ac:dyDescent="0.2">
      <c r="A45" s="3"/>
      <c r="B45" s="3" t="s">
        <v>38</v>
      </c>
      <c r="C45" s="4">
        <v>159</v>
      </c>
      <c r="D45" s="4">
        <v>128</v>
      </c>
      <c r="E45" s="4">
        <v>132</v>
      </c>
      <c r="F45" s="5">
        <f t="shared" si="5"/>
        <v>8.4887459807073959</v>
      </c>
      <c r="G45" s="5">
        <f t="shared" si="1"/>
        <v>3.125</v>
      </c>
    </row>
    <row r="46" spans="1:7" x14ac:dyDescent="0.2">
      <c r="A46" s="3"/>
      <c r="B46" s="3" t="s">
        <v>39</v>
      </c>
      <c r="C46" s="4">
        <v>96</v>
      </c>
      <c r="D46" s="4">
        <v>47</v>
      </c>
      <c r="E46" s="4">
        <v>68</v>
      </c>
      <c r="F46" s="5">
        <f t="shared" si="5"/>
        <v>4.372990353697749</v>
      </c>
      <c r="G46" s="5">
        <f t="shared" si="1"/>
        <v>44.680851063829799</v>
      </c>
    </row>
    <row r="47" spans="1:7" x14ac:dyDescent="0.2">
      <c r="A47" s="3"/>
      <c r="B47" s="3" t="s">
        <v>40</v>
      </c>
      <c r="C47" s="4">
        <v>42</v>
      </c>
      <c r="D47" s="4">
        <v>35</v>
      </c>
      <c r="E47" s="4">
        <v>42</v>
      </c>
      <c r="F47" s="5">
        <f t="shared" si="5"/>
        <v>2.70096463022508</v>
      </c>
      <c r="G47" s="5">
        <f t="shared" si="1"/>
        <v>19.999999999999996</v>
      </c>
    </row>
    <row r="48" spans="1:7" x14ac:dyDescent="0.2">
      <c r="A48" s="3"/>
      <c r="B48" s="3" t="s">
        <v>41</v>
      </c>
      <c r="C48" s="4">
        <v>83</v>
      </c>
      <c r="D48" s="4">
        <v>65</v>
      </c>
      <c r="E48" s="4">
        <v>40</v>
      </c>
      <c r="F48" s="5">
        <f t="shared" si="5"/>
        <v>2.572347266881029</v>
      </c>
      <c r="G48" s="5">
        <f t="shared" si="1"/>
        <v>-38.46153846153846</v>
      </c>
    </row>
    <row r="49" spans="1:13" x14ac:dyDescent="0.2">
      <c r="A49" s="3"/>
      <c r="B49" s="3" t="s">
        <v>42</v>
      </c>
      <c r="C49" s="4">
        <v>37</v>
      </c>
      <c r="D49" s="4">
        <v>26</v>
      </c>
      <c r="E49" s="4">
        <v>37</v>
      </c>
      <c r="F49" s="5">
        <f t="shared" si="5"/>
        <v>2.3794212218649515</v>
      </c>
      <c r="G49" s="5">
        <f>(E49/D49-1)*100</f>
        <v>42.307692307692314</v>
      </c>
    </row>
    <row r="50" spans="1:13" x14ac:dyDescent="0.2">
      <c r="A50" s="3"/>
      <c r="B50" s="3" t="s">
        <v>43</v>
      </c>
      <c r="C50" s="4">
        <v>186</v>
      </c>
      <c r="D50" s="4">
        <v>17</v>
      </c>
      <c r="E50" s="4">
        <v>21</v>
      </c>
      <c r="F50" s="5">
        <f t="shared" si="5"/>
        <v>1.35048231511254</v>
      </c>
      <c r="G50" s="5">
        <f t="shared" si="1"/>
        <v>23.529411764705888</v>
      </c>
    </row>
    <row r="51" spans="1:13" x14ac:dyDescent="0.2">
      <c r="A51" s="3"/>
      <c r="B51" s="3" t="s">
        <v>44</v>
      </c>
      <c r="C51" s="4">
        <v>7</v>
      </c>
      <c r="D51" s="4">
        <v>9</v>
      </c>
      <c r="E51" s="4">
        <v>12</v>
      </c>
      <c r="F51" s="5">
        <f t="shared" si="5"/>
        <v>0.77170418006430863</v>
      </c>
      <c r="G51" s="5">
        <f t="shared" si="1"/>
        <v>33.333333333333329</v>
      </c>
    </row>
    <row r="52" spans="1:13" x14ac:dyDescent="0.2">
      <c r="A52" s="3"/>
      <c r="B52" s="3" t="s">
        <v>10</v>
      </c>
      <c r="C52" s="4">
        <v>74</v>
      </c>
      <c r="D52" s="4">
        <v>68</v>
      </c>
      <c r="E52" s="4">
        <v>48</v>
      </c>
      <c r="F52" s="5">
        <f t="shared" si="5"/>
        <v>3.0868167202572345</v>
      </c>
      <c r="G52" s="5">
        <f t="shared" si="1"/>
        <v>-29.411764705882348</v>
      </c>
    </row>
    <row r="53" spans="1:13" x14ac:dyDescent="0.2">
      <c r="A53" s="3"/>
      <c r="B53" s="6" t="s">
        <v>11</v>
      </c>
      <c r="C53" s="7">
        <v>1813</v>
      </c>
      <c r="D53" s="7">
        <v>1478</v>
      </c>
      <c r="E53" s="7">
        <v>1555</v>
      </c>
      <c r="F53" s="8">
        <f>(E53/$E$63)*100</f>
        <v>0.56361000362450164</v>
      </c>
      <c r="G53" s="8">
        <f t="shared" si="1"/>
        <v>5.2097428958051362</v>
      </c>
    </row>
    <row r="54" spans="1:13" x14ac:dyDescent="0.2">
      <c r="A54" s="3" t="s">
        <v>45</v>
      </c>
      <c r="B54" s="3" t="s">
        <v>46</v>
      </c>
      <c r="C54" s="4">
        <v>56172</v>
      </c>
      <c r="D54" s="4">
        <v>57499</v>
      </c>
      <c r="E54" s="4">
        <v>59230</v>
      </c>
      <c r="F54" s="5">
        <f>(E54/$E$57)*100</f>
        <v>95.743821023875341</v>
      </c>
      <c r="G54" s="5">
        <f t="shared" si="1"/>
        <v>3.01048713890677</v>
      </c>
      <c r="J54" s="11"/>
      <c r="K54" s="11"/>
      <c r="L54" s="11"/>
      <c r="M54" s="11"/>
    </row>
    <row r="55" spans="1:13" x14ac:dyDescent="0.2">
      <c r="A55" s="3"/>
      <c r="B55" s="3" t="s">
        <v>47</v>
      </c>
      <c r="C55" s="4">
        <v>2416</v>
      </c>
      <c r="D55" s="4">
        <v>2731</v>
      </c>
      <c r="E55" s="4">
        <v>2623</v>
      </c>
      <c r="F55" s="5">
        <f>(E55/$E$57)*100</f>
        <v>4.2400142249810067</v>
      </c>
      <c r="G55" s="5">
        <f>(E55/D55-1)*100</f>
        <v>-3.9545953863053818</v>
      </c>
    </row>
    <row r="56" spans="1:13" x14ac:dyDescent="0.2">
      <c r="A56" s="3"/>
      <c r="B56" s="3" t="s">
        <v>48</v>
      </c>
      <c r="C56" s="4">
        <v>28</v>
      </c>
      <c r="D56" s="4">
        <v>22</v>
      </c>
      <c r="E56" s="4">
        <v>10</v>
      </c>
      <c r="F56" s="5">
        <f t="shared" ref="F56" si="6">(E56/$E$57)*100</f>
        <v>1.6164751143656144E-2</v>
      </c>
      <c r="G56" s="5">
        <f t="shared" si="1"/>
        <v>-54.54545454545454</v>
      </c>
    </row>
    <row r="57" spans="1:13" x14ac:dyDescent="0.2">
      <c r="A57" s="3"/>
      <c r="B57" s="6" t="s">
        <v>11</v>
      </c>
      <c r="C57" s="7">
        <v>58616</v>
      </c>
      <c r="D57" s="7">
        <v>60252</v>
      </c>
      <c r="E57" s="7">
        <v>61863</v>
      </c>
      <c r="F57" s="8">
        <f>(E57/$E$63)*100</f>
        <v>22.422254440014498</v>
      </c>
      <c r="G57" s="8">
        <f t="shared" si="1"/>
        <v>2.6737701653057222</v>
      </c>
      <c r="J57" s="11"/>
      <c r="K57" s="11"/>
      <c r="L57" s="11"/>
      <c r="M57" s="11"/>
    </row>
    <row r="58" spans="1:13" x14ac:dyDescent="0.2">
      <c r="A58" s="3" t="s">
        <v>49</v>
      </c>
      <c r="B58" s="3" t="s">
        <v>50</v>
      </c>
      <c r="C58" s="4">
        <v>1827</v>
      </c>
      <c r="D58" s="4">
        <v>1767</v>
      </c>
      <c r="E58" s="4">
        <v>1720</v>
      </c>
      <c r="F58" s="5">
        <f>(E58/$E$61)*100</f>
        <v>84.479371316306484</v>
      </c>
      <c r="G58" s="5">
        <f t="shared" si="1"/>
        <v>-2.6598754951895898</v>
      </c>
      <c r="J58" s="11"/>
      <c r="K58" s="11"/>
      <c r="L58" s="11"/>
      <c r="M58" s="11"/>
    </row>
    <row r="59" spans="1:13" x14ac:dyDescent="0.2">
      <c r="A59" s="3"/>
      <c r="B59" s="3" t="s">
        <v>51</v>
      </c>
      <c r="C59" s="4">
        <v>275</v>
      </c>
      <c r="D59" s="4">
        <v>249</v>
      </c>
      <c r="E59" s="4">
        <v>311</v>
      </c>
      <c r="F59" s="5">
        <f t="shared" ref="F59:F60" si="7">(E59/$E$61)*100</f>
        <v>15.275049115913555</v>
      </c>
      <c r="G59" s="5">
        <f t="shared" si="1"/>
        <v>24.899598393574294</v>
      </c>
    </row>
    <row r="60" spans="1:13" x14ac:dyDescent="0.2">
      <c r="A60" s="3"/>
      <c r="B60" s="3" t="s">
        <v>10</v>
      </c>
      <c r="C60" s="4">
        <v>2</v>
      </c>
      <c r="D60" s="4">
        <v>3</v>
      </c>
      <c r="E60" s="4">
        <v>5</v>
      </c>
      <c r="F60" s="5">
        <f t="shared" si="7"/>
        <v>0.24557956777996071</v>
      </c>
      <c r="G60" s="5">
        <f t="shared" si="1"/>
        <v>66.666666666666671</v>
      </c>
    </row>
    <row r="61" spans="1:13" x14ac:dyDescent="0.2">
      <c r="A61" s="3"/>
      <c r="B61" s="6" t="s">
        <v>11</v>
      </c>
      <c r="C61" s="7">
        <v>2104</v>
      </c>
      <c r="D61" s="7">
        <v>2019</v>
      </c>
      <c r="E61" s="7">
        <v>2036</v>
      </c>
      <c r="F61" s="8">
        <f>(E61/$E$63)*100</f>
        <v>0.73794853207683941</v>
      </c>
      <c r="G61" s="8">
        <f t="shared" si="1"/>
        <v>0.8420009905893977</v>
      </c>
    </row>
    <row r="62" spans="1:13" x14ac:dyDescent="0.2">
      <c r="A62" s="3" t="s">
        <v>52</v>
      </c>
      <c r="B62" s="6"/>
      <c r="C62" s="4">
        <v>267</v>
      </c>
      <c r="D62" s="4">
        <v>276</v>
      </c>
      <c r="E62" s="4">
        <v>230</v>
      </c>
      <c r="F62" s="5">
        <f>(E62/$E$63)*100</f>
        <v>8.3363537513591879E-2</v>
      </c>
      <c r="G62" s="5">
        <f t="shared" si="1"/>
        <v>-16.666666666666664</v>
      </c>
    </row>
    <row r="63" spans="1:13" x14ac:dyDescent="0.2">
      <c r="A63" s="3" t="s">
        <v>53</v>
      </c>
      <c r="B63" s="3"/>
      <c r="C63" s="7">
        <v>252779</v>
      </c>
      <c r="D63" s="7">
        <v>265381</v>
      </c>
      <c r="E63" s="7">
        <v>275900</v>
      </c>
      <c r="F63" s="12" t="s">
        <v>54</v>
      </c>
      <c r="G63" s="12">
        <f>(E63/D63-1)*100</f>
        <v>3.963735158131132</v>
      </c>
    </row>
    <row r="64" spans="1:13" x14ac:dyDescent="0.2">
      <c r="A64" s="13"/>
      <c r="B64" s="13"/>
      <c r="C64" s="14"/>
      <c r="D64" s="14"/>
      <c r="E64" s="14"/>
      <c r="F64" s="15"/>
      <c r="G64" s="16"/>
    </row>
    <row r="65" spans="1:7" x14ac:dyDescent="0.2">
      <c r="A65" s="17"/>
      <c r="B65" s="17"/>
      <c r="C65" s="17"/>
      <c r="D65" s="17"/>
      <c r="E65" s="17"/>
      <c r="F65" s="17"/>
      <c r="G65" s="17"/>
    </row>
    <row r="133" spans="14:14" x14ac:dyDescent="0.2">
      <c r="N133" s="18">
        <v>1</v>
      </c>
    </row>
    <row r="134" spans="14:14" x14ac:dyDescent="0.2">
      <c r="N134" s="19">
        <v>2</v>
      </c>
    </row>
    <row r="135" spans="14:14" x14ac:dyDescent="0.2">
      <c r="N135" s="18">
        <v>3</v>
      </c>
    </row>
    <row r="136" spans="14:14" x14ac:dyDescent="0.2">
      <c r="N136" s="19">
        <v>4</v>
      </c>
    </row>
    <row r="137" spans="14:14" x14ac:dyDescent="0.2">
      <c r="N137" s="18">
        <v>5</v>
      </c>
    </row>
    <row r="138" spans="14:14" x14ac:dyDescent="0.2">
      <c r="N138" s="19">
        <v>6</v>
      </c>
    </row>
    <row r="139" spans="14:14" x14ac:dyDescent="0.2">
      <c r="N139" s="18">
        <v>7</v>
      </c>
    </row>
    <row r="140" spans="14:14" x14ac:dyDescent="0.2">
      <c r="N140" s="19">
        <v>8</v>
      </c>
    </row>
    <row r="141" spans="14:14" x14ac:dyDescent="0.2">
      <c r="N141" s="18">
        <v>9</v>
      </c>
    </row>
    <row r="142" spans="14:14" x14ac:dyDescent="0.2">
      <c r="N142" s="19">
        <v>10</v>
      </c>
    </row>
  </sheetData>
  <conditionalFormatting sqref="G63:G64">
    <cfRule type="cellIs" dxfId="1" priority="2" operator="lessThan">
      <formula>0</formula>
    </cfRule>
  </conditionalFormatting>
  <conditionalFormatting sqref="G10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A09</vt:lpstr>
    </vt:vector>
  </TitlesOfParts>
  <Company>World Intelectual Property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Le Feuvre</dc:creator>
  <cp:keywords>FOR OFFICIAL USE ONLY</cp:keywords>
  <cp:lastModifiedBy>Bruno Le Feuvre</cp:lastModifiedBy>
  <dcterms:created xsi:type="dcterms:W3CDTF">2021-04-29T15:42:08Z</dcterms:created>
  <dcterms:modified xsi:type="dcterms:W3CDTF">2021-05-31T15:04:12Z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83cdd67b-15ff-461f-8d32-32b07c1cc93c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